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IIPY_excel_tutkimusten_nettisivuille\"/>
    </mc:Choice>
  </mc:AlternateContent>
  <xr:revisionPtr revIDLastSave="0" documentId="13_ncr:1_{D82E14EB-9CD3-4184-A363-ABFE15F289F7}" xr6:coauthVersionLast="45" xr6:coauthVersionMax="45" xr10:uidLastSave="{00000000-0000-0000-0000-000000000000}"/>
  <bookViews>
    <workbookView xWindow="-110" yWindow="-110" windowWidth="19420" windowHeight="10420" xr2:uid="{77E90AAC-D982-48C0-BC57-92F81FD3DC75}"/>
  </bookViews>
  <sheets>
    <sheet name="Asemittain, autot" sheetId="1" r:id="rId1"/>
    <sheet name="Asemittain, polkupyörä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91" i="2" l="1"/>
  <c r="U391" i="2"/>
  <c r="V388" i="2"/>
  <c r="U388" i="2"/>
  <c r="V385" i="2"/>
  <c r="U385" i="2"/>
  <c r="V382" i="2"/>
  <c r="U382" i="2"/>
  <c r="V378" i="2"/>
  <c r="U378" i="2"/>
  <c r="T378" i="2"/>
  <c r="V375" i="2"/>
  <c r="U375" i="2"/>
  <c r="T375" i="2"/>
  <c r="S375" i="2"/>
  <c r="V372" i="2"/>
  <c r="U372" i="2"/>
  <c r="T372" i="2"/>
  <c r="S372" i="2"/>
  <c r="T369" i="2"/>
  <c r="S369" i="2"/>
  <c r="V365" i="2"/>
  <c r="U365" i="2"/>
  <c r="T365" i="2"/>
  <c r="U356" i="2"/>
  <c r="T356" i="2"/>
  <c r="V349" i="2"/>
  <c r="U349" i="2"/>
  <c r="V346" i="2"/>
  <c r="U346" i="2"/>
  <c r="U343" i="2"/>
  <c r="T335" i="2"/>
  <c r="S335" i="2"/>
  <c r="T332" i="2"/>
  <c r="U328" i="2"/>
  <c r="T328" i="2"/>
  <c r="S328" i="2"/>
  <c r="V325" i="2"/>
  <c r="U325" i="2"/>
  <c r="T325" i="2"/>
  <c r="S325" i="2"/>
  <c r="U322" i="2"/>
  <c r="T322" i="2"/>
  <c r="S322" i="2"/>
  <c r="U319" i="2"/>
  <c r="T319" i="2"/>
  <c r="S319" i="2"/>
  <c r="T313" i="2"/>
  <c r="S313" i="2"/>
  <c r="U310" i="2"/>
  <c r="T310" i="2"/>
  <c r="S310" i="2"/>
  <c r="U307" i="2"/>
  <c r="T307" i="2"/>
  <c r="S307" i="2"/>
  <c r="U304" i="2"/>
  <c r="T304" i="2"/>
  <c r="S304" i="2"/>
  <c r="R304" i="2"/>
  <c r="N304" i="2"/>
  <c r="L304" i="2"/>
  <c r="V301" i="2"/>
  <c r="U301" i="2"/>
  <c r="T301" i="2"/>
  <c r="S301" i="2"/>
  <c r="R301" i="2"/>
  <c r="P301" i="2"/>
  <c r="N301" i="2"/>
  <c r="L301" i="2"/>
  <c r="V298" i="2"/>
  <c r="U298" i="2"/>
  <c r="T298" i="2"/>
  <c r="S298" i="2"/>
  <c r="R298" i="2"/>
  <c r="P298" i="2"/>
  <c r="N298" i="2"/>
  <c r="L298" i="2"/>
  <c r="V295" i="2"/>
  <c r="U295" i="2"/>
  <c r="T295" i="2"/>
  <c r="S295" i="2"/>
  <c r="T292" i="2"/>
  <c r="V289" i="2"/>
  <c r="U289" i="2"/>
  <c r="T289" i="2"/>
  <c r="S289" i="2"/>
  <c r="R289" i="2"/>
  <c r="P289" i="2"/>
  <c r="V286" i="2"/>
  <c r="U286" i="2"/>
  <c r="T286" i="2"/>
  <c r="V283" i="2"/>
  <c r="U283" i="2"/>
  <c r="T283" i="2"/>
  <c r="S283" i="2"/>
  <c r="R283" i="2"/>
  <c r="Q283" i="2"/>
  <c r="P283" i="2"/>
  <c r="N283" i="2"/>
  <c r="L283" i="2"/>
  <c r="S280" i="2"/>
  <c r="R280" i="2"/>
  <c r="Q280" i="2"/>
  <c r="P280" i="2"/>
  <c r="T277" i="2"/>
  <c r="S277" i="2"/>
  <c r="R277" i="2"/>
  <c r="P277" i="2"/>
  <c r="T274" i="2"/>
  <c r="S274" i="2"/>
  <c r="R274" i="2"/>
  <c r="P274" i="2"/>
  <c r="V271" i="2"/>
  <c r="U271" i="2"/>
  <c r="T271" i="2"/>
  <c r="S271" i="2"/>
  <c r="R271" i="2"/>
  <c r="P271" i="2"/>
  <c r="V267" i="2"/>
  <c r="U267" i="2"/>
  <c r="V264" i="2"/>
  <c r="U264" i="2"/>
  <c r="T264" i="2"/>
  <c r="S264" i="2"/>
  <c r="V261" i="2"/>
  <c r="U261" i="2"/>
  <c r="T261" i="2"/>
  <c r="S261" i="2"/>
  <c r="V258" i="2"/>
  <c r="U258" i="2"/>
  <c r="T258" i="2"/>
  <c r="V255" i="2"/>
  <c r="U255" i="2"/>
  <c r="T255" i="2"/>
  <c r="V249" i="2"/>
  <c r="U249" i="2"/>
  <c r="T249" i="2"/>
  <c r="S249" i="2"/>
  <c r="R249" i="2"/>
  <c r="Q249" i="2"/>
  <c r="V244" i="2"/>
  <c r="U244" i="2"/>
  <c r="T244" i="2"/>
  <c r="V238" i="2"/>
  <c r="U238" i="2"/>
  <c r="T238" i="2"/>
  <c r="S238" i="2"/>
  <c r="R238" i="2"/>
  <c r="Q238" i="2"/>
  <c r="L238" i="2"/>
  <c r="K238" i="2"/>
  <c r="J238" i="2"/>
  <c r="I238" i="2"/>
  <c r="V232" i="2"/>
  <c r="V213" i="2"/>
  <c r="U213" i="2"/>
  <c r="V210" i="2"/>
  <c r="U210" i="2"/>
  <c r="V207" i="2"/>
  <c r="U207" i="2"/>
  <c r="V204" i="2"/>
  <c r="U204" i="2"/>
  <c r="V201" i="2"/>
  <c r="U201" i="2"/>
  <c r="V198" i="2"/>
  <c r="U198" i="2"/>
  <c r="V195" i="2"/>
  <c r="U195" i="2"/>
  <c r="V192" i="2"/>
  <c r="V189" i="2"/>
  <c r="U189" i="2"/>
  <c r="V186" i="2"/>
  <c r="U186" i="2"/>
  <c r="T186" i="2"/>
  <c r="S186" i="2"/>
  <c r="R186" i="2"/>
  <c r="Q186" i="2"/>
  <c r="P186" i="2"/>
  <c r="N186" i="2"/>
  <c r="L186" i="2"/>
  <c r="K186" i="2"/>
  <c r="J186" i="2"/>
  <c r="I186" i="2"/>
  <c r="H186" i="2"/>
  <c r="G186" i="2"/>
  <c r="F186" i="2"/>
  <c r="E186" i="2"/>
  <c r="V183" i="2"/>
  <c r="U183" i="2"/>
  <c r="T183" i="2"/>
  <c r="S183" i="2"/>
  <c r="R183" i="2"/>
  <c r="Q183" i="2"/>
  <c r="P183" i="2"/>
  <c r="N183" i="2"/>
  <c r="L183" i="2"/>
  <c r="K183" i="2"/>
  <c r="J183" i="2"/>
  <c r="I183" i="2"/>
  <c r="H183" i="2"/>
  <c r="G183" i="2"/>
  <c r="F183" i="2"/>
  <c r="E183" i="2"/>
  <c r="V180" i="2"/>
  <c r="U180" i="2"/>
  <c r="T180" i="2"/>
  <c r="S180" i="2"/>
  <c r="R180" i="2"/>
  <c r="Q180" i="2"/>
  <c r="P180" i="2"/>
  <c r="N180" i="2"/>
  <c r="L180" i="2"/>
  <c r="K180" i="2"/>
  <c r="J180" i="2"/>
  <c r="I180" i="2"/>
  <c r="V177" i="2"/>
  <c r="U177" i="2"/>
  <c r="T177" i="2"/>
  <c r="S177" i="2"/>
  <c r="R177" i="2"/>
  <c r="Q177" i="2"/>
  <c r="P177" i="2"/>
  <c r="N177" i="2"/>
  <c r="L177" i="2"/>
  <c r="K177" i="2"/>
  <c r="J177" i="2"/>
  <c r="I177" i="2"/>
  <c r="V174" i="2"/>
  <c r="U174" i="2"/>
  <c r="T174" i="2"/>
  <c r="S174" i="2"/>
  <c r="R174" i="2"/>
  <c r="Q174" i="2"/>
  <c r="P174" i="2"/>
  <c r="N174" i="2"/>
  <c r="L174" i="2"/>
  <c r="K174" i="2"/>
  <c r="J174" i="2"/>
  <c r="I174" i="2"/>
  <c r="V171" i="2"/>
  <c r="U171" i="2"/>
  <c r="T171" i="2"/>
  <c r="S171" i="2"/>
  <c r="R171" i="2"/>
  <c r="Q171" i="2"/>
  <c r="P171" i="2"/>
  <c r="N171" i="2"/>
  <c r="L171" i="2"/>
  <c r="K171" i="2"/>
  <c r="J171" i="2"/>
  <c r="I171" i="2"/>
  <c r="V168" i="2"/>
  <c r="U168" i="2"/>
  <c r="T168" i="2"/>
  <c r="S168" i="2"/>
  <c r="R168" i="2"/>
  <c r="Q168" i="2"/>
  <c r="P168" i="2"/>
  <c r="N168" i="2"/>
  <c r="L168" i="2"/>
  <c r="K168" i="2"/>
  <c r="J168" i="2"/>
  <c r="I168" i="2"/>
  <c r="H168" i="2"/>
  <c r="G168" i="2"/>
  <c r="F168" i="2"/>
  <c r="E168" i="2"/>
  <c r="V165" i="2"/>
  <c r="U165" i="2"/>
  <c r="T165" i="2"/>
  <c r="S165" i="2"/>
  <c r="R165" i="2"/>
  <c r="Q165" i="2"/>
  <c r="P165" i="2"/>
  <c r="N165" i="2"/>
  <c r="L165" i="2"/>
  <c r="K165" i="2"/>
  <c r="J165" i="2"/>
  <c r="I165" i="2"/>
  <c r="H165" i="2"/>
  <c r="G165" i="2"/>
  <c r="F165" i="2"/>
  <c r="E165" i="2"/>
  <c r="V162" i="2"/>
  <c r="U162" i="2"/>
  <c r="T162" i="2"/>
  <c r="S162" i="2"/>
  <c r="R162" i="2"/>
  <c r="Q162" i="2"/>
  <c r="P162" i="2"/>
  <c r="N162" i="2"/>
  <c r="L162" i="2"/>
  <c r="K162" i="2"/>
  <c r="J162" i="2"/>
  <c r="I162" i="2"/>
  <c r="H162" i="2"/>
  <c r="G162" i="2"/>
  <c r="F162" i="2"/>
  <c r="E162" i="2"/>
  <c r="V159" i="2"/>
  <c r="U159" i="2"/>
  <c r="T159" i="2"/>
  <c r="S159" i="2"/>
  <c r="R159" i="2"/>
  <c r="Q159" i="2"/>
  <c r="P159" i="2"/>
  <c r="N159" i="2"/>
  <c r="L159" i="2"/>
  <c r="K159" i="2"/>
  <c r="J159" i="2"/>
  <c r="I159" i="2"/>
  <c r="H159" i="2"/>
  <c r="G159" i="2"/>
  <c r="F159" i="2"/>
  <c r="E159" i="2"/>
  <c r="V156" i="2"/>
  <c r="U156" i="2"/>
  <c r="T156" i="2"/>
  <c r="S156" i="2"/>
  <c r="R156" i="2"/>
  <c r="Q156" i="2"/>
  <c r="V153" i="2"/>
  <c r="U153" i="2"/>
  <c r="K153" i="2"/>
  <c r="J153" i="2"/>
  <c r="I151" i="2"/>
  <c r="I153" i="2" s="1"/>
  <c r="V150" i="2"/>
  <c r="U150" i="2"/>
  <c r="T150" i="2"/>
  <c r="S150" i="2"/>
  <c r="R150" i="2"/>
  <c r="Q150" i="2"/>
  <c r="P150" i="2"/>
  <c r="N150" i="2"/>
  <c r="L150" i="2"/>
  <c r="K150" i="2"/>
  <c r="J150" i="2"/>
  <c r="I150" i="2"/>
  <c r="V147" i="2"/>
  <c r="U147" i="2"/>
  <c r="T147" i="2"/>
  <c r="S147" i="2"/>
  <c r="P147" i="2"/>
  <c r="N147" i="2"/>
  <c r="L147" i="2"/>
  <c r="K147" i="2"/>
  <c r="J147" i="2"/>
  <c r="I145" i="2"/>
  <c r="I147" i="2" s="1"/>
  <c r="V144" i="2"/>
  <c r="U144" i="2"/>
  <c r="T144" i="2"/>
  <c r="S144" i="2"/>
  <c r="R144" i="2"/>
  <c r="Q144" i="2"/>
  <c r="P144" i="2"/>
  <c r="N144" i="2"/>
  <c r="L144" i="2"/>
  <c r="K144" i="2"/>
  <c r="J144" i="2"/>
  <c r="I144" i="2"/>
  <c r="V140" i="2"/>
  <c r="U140" i="2"/>
  <c r="T140" i="2"/>
  <c r="V137" i="2"/>
  <c r="U137" i="2"/>
  <c r="T137" i="2"/>
  <c r="V134" i="2"/>
  <c r="U134" i="2"/>
  <c r="T134" i="2"/>
  <c r="V131" i="2"/>
  <c r="U131" i="2"/>
  <c r="T131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V125" i="2"/>
  <c r="U125" i="2"/>
  <c r="T125" i="2"/>
  <c r="S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V116" i="2"/>
  <c r="U116" i="2"/>
  <c r="T116" i="2"/>
  <c r="S116" i="2"/>
  <c r="R116" i="2"/>
  <c r="Q116" i="2"/>
  <c r="P116" i="2"/>
  <c r="N116" i="2"/>
  <c r="L116" i="2"/>
  <c r="K116" i="2"/>
  <c r="J116" i="2"/>
  <c r="I116" i="2"/>
  <c r="V113" i="2"/>
  <c r="U113" i="2"/>
  <c r="T113" i="2"/>
  <c r="S113" i="2"/>
  <c r="R113" i="2"/>
  <c r="Q113" i="2"/>
  <c r="P113" i="2"/>
  <c r="N113" i="2"/>
  <c r="L113" i="2"/>
  <c r="K113" i="2"/>
  <c r="J113" i="2"/>
  <c r="I113" i="2"/>
  <c r="H113" i="2"/>
  <c r="G113" i="2"/>
  <c r="F113" i="2"/>
  <c r="E113" i="2"/>
  <c r="V110" i="2"/>
  <c r="U110" i="2"/>
  <c r="T110" i="2"/>
  <c r="S110" i="2"/>
  <c r="R110" i="2"/>
  <c r="Q110" i="2"/>
  <c r="P110" i="2"/>
  <c r="N110" i="2"/>
  <c r="L110" i="2"/>
  <c r="K110" i="2"/>
  <c r="J110" i="2"/>
  <c r="I110" i="2"/>
  <c r="H110" i="2"/>
  <c r="G110" i="2"/>
  <c r="F110" i="2"/>
  <c r="E110" i="2"/>
  <c r="V106" i="2"/>
  <c r="U106" i="2"/>
  <c r="T106" i="2"/>
  <c r="S106" i="2"/>
  <c r="R106" i="2"/>
  <c r="Q106" i="2"/>
  <c r="P106" i="2"/>
  <c r="N106" i="2"/>
  <c r="L106" i="2"/>
  <c r="V103" i="2"/>
  <c r="U103" i="2"/>
  <c r="T103" i="2"/>
  <c r="S103" i="2"/>
  <c r="R103" i="2"/>
  <c r="Q103" i="2"/>
  <c r="V100" i="2"/>
  <c r="U100" i="2"/>
  <c r="T100" i="2"/>
  <c r="S100" i="2"/>
  <c r="R100" i="2"/>
  <c r="Q100" i="2"/>
  <c r="V97" i="2"/>
  <c r="U97" i="2"/>
  <c r="T97" i="2"/>
  <c r="S97" i="2"/>
  <c r="R97" i="2"/>
  <c r="Q97" i="2"/>
  <c r="P97" i="2"/>
  <c r="N97" i="2"/>
  <c r="L97" i="2"/>
  <c r="T94" i="2"/>
  <c r="S94" i="2"/>
  <c r="R94" i="2"/>
  <c r="T91" i="2"/>
  <c r="S91" i="2"/>
  <c r="R91" i="2"/>
  <c r="Q91" i="2"/>
  <c r="N91" i="2"/>
  <c r="L91" i="2"/>
  <c r="K91" i="2"/>
  <c r="J91" i="2"/>
  <c r="I91" i="2"/>
  <c r="H91" i="2"/>
  <c r="G91" i="2"/>
  <c r="F91" i="2"/>
  <c r="E91" i="2"/>
  <c r="V88" i="2"/>
  <c r="U88" i="2"/>
  <c r="T88" i="2"/>
  <c r="S88" i="2"/>
  <c r="R88" i="2"/>
  <c r="Q88" i="2"/>
  <c r="N88" i="2"/>
  <c r="L88" i="2"/>
  <c r="K88" i="2"/>
  <c r="J88" i="2"/>
  <c r="I88" i="2"/>
  <c r="H88" i="2"/>
  <c r="G88" i="2"/>
  <c r="F88" i="2"/>
  <c r="E88" i="2"/>
  <c r="V85" i="2"/>
  <c r="U85" i="2"/>
  <c r="T85" i="2"/>
  <c r="S85" i="2"/>
  <c r="R85" i="2"/>
  <c r="Q85" i="2"/>
  <c r="P85" i="2"/>
  <c r="N85" i="2"/>
  <c r="L85" i="2"/>
  <c r="K85" i="2"/>
  <c r="J85" i="2"/>
  <c r="I85" i="2"/>
  <c r="H85" i="2"/>
  <c r="G85" i="2"/>
  <c r="F85" i="2"/>
  <c r="E85" i="2"/>
  <c r="V82" i="2"/>
  <c r="U82" i="2"/>
  <c r="T82" i="2"/>
  <c r="S82" i="2"/>
  <c r="R82" i="2"/>
  <c r="Q82" i="2"/>
  <c r="N82" i="2"/>
  <c r="L82" i="2"/>
  <c r="K82" i="2"/>
  <c r="J82" i="2"/>
  <c r="I82" i="2"/>
  <c r="H82" i="2"/>
  <c r="G82" i="2"/>
  <c r="E82" i="2"/>
  <c r="V79" i="2"/>
  <c r="U79" i="2"/>
  <c r="T79" i="2"/>
  <c r="S79" i="2"/>
  <c r="R79" i="2"/>
  <c r="Q79" i="2"/>
  <c r="N79" i="2"/>
  <c r="L79" i="2"/>
  <c r="K79" i="2"/>
  <c r="J79" i="2"/>
  <c r="I79" i="2"/>
  <c r="H79" i="2"/>
  <c r="G79" i="2"/>
  <c r="V76" i="2"/>
  <c r="U76" i="2"/>
  <c r="T76" i="2"/>
  <c r="R76" i="2"/>
  <c r="Q76" i="2"/>
  <c r="P76" i="2"/>
  <c r="N76" i="2"/>
  <c r="M76" i="2"/>
  <c r="L76" i="2"/>
  <c r="K76" i="2"/>
  <c r="J76" i="2"/>
  <c r="I76" i="2"/>
  <c r="H76" i="2"/>
  <c r="G76" i="2"/>
  <c r="F76" i="2"/>
  <c r="E76" i="2"/>
  <c r="S74" i="2"/>
  <c r="S76" i="2" s="1"/>
  <c r="V73" i="2"/>
  <c r="U73" i="2"/>
  <c r="R73" i="2"/>
  <c r="Q73" i="2"/>
  <c r="K73" i="2"/>
  <c r="J73" i="2"/>
  <c r="I73" i="2"/>
  <c r="H73" i="2"/>
  <c r="G73" i="2"/>
  <c r="F73" i="2"/>
  <c r="E73" i="2"/>
  <c r="V70" i="2"/>
  <c r="U70" i="2"/>
  <c r="T70" i="2"/>
  <c r="S70" i="2"/>
  <c r="R70" i="2"/>
  <c r="Q70" i="2"/>
  <c r="N70" i="2"/>
  <c r="L70" i="2"/>
  <c r="K70" i="2"/>
  <c r="J70" i="2"/>
  <c r="I70" i="2"/>
  <c r="H70" i="2"/>
  <c r="G70" i="2"/>
  <c r="F70" i="2"/>
  <c r="E70" i="2"/>
  <c r="V67" i="2"/>
  <c r="U67" i="2"/>
  <c r="T67" i="2"/>
  <c r="S67" i="2"/>
  <c r="R67" i="2"/>
  <c r="Q67" i="2"/>
  <c r="P67" i="2"/>
  <c r="L67" i="2"/>
  <c r="K67" i="2"/>
  <c r="J67" i="2"/>
  <c r="I67" i="2"/>
  <c r="H67" i="2"/>
  <c r="G67" i="2"/>
  <c r="F67" i="2"/>
  <c r="E67" i="2"/>
  <c r="V64" i="2"/>
  <c r="U64" i="2"/>
  <c r="T64" i="2"/>
  <c r="S64" i="2"/>
  <c r="R64" i="2"/>
  <c r="Q64" i="2"/>
  <c r="N64" i="2"/>
  <c r="L64" i="2"/>
  <c r="K64" i="2"/>
  <c r="J64" i="2"/>
  <c r="V61" i="2"/>
  <c r="U61" i="2"/>
  <c r="T61" i="2"/>
  <c r="S61" i="2"/>
  <c r="R61" i="2"/>
  <c r="Q61" i="2"/>
  <c r="P61" i="2"/>
  <c r="N61" i="2"/>
  <c r="L61" i="2"/>
  <c r="K61" i="2"/>
  <c r="J61" i="2"/>
  <c r="V58" i="2"/>
  <c r="U58" i="2"/>
  <c r="T58" i="2"/>
  <c r="S58" i="2"/>
  <c r="R58" i="2"/>
  <c r="Q58" i="2"/>
  <c r="P58" i="2"/>
  <c r="N58" i="2"/>
  <c r="L58" i="2"/>
  <c r="K58" i="2"/>
  <c r="J58" i="2"/>
  <c r="I58" i="2"/>
  <c r="V55" i="2"/>
  <c r="U55" i="2"/>
  <c r="T55" i="2"/>
  <c r="S55" i="2"/>
  <c r="R55" i="2"/>
  <c r="Q55" i="2"/>
  <c r="P55" i="2"/>
  <c r="N55" i="2"/>
  <c r="L55" i="2"/>
  <c r="K55" i="2"/>
  <c r="J55" i="2"/>
  <c r="I55" i="2"/>
  <c r="H55" i="2"/>
  <c r="G55" i="2"/>
  <c r="F55" i="2"/>
  <c r="E55" i="2"/>
  <c r="V52" i="2"/>
  <c r="P52" i="2"/>
  <c r="N52" i="2"/>
  <c r="L52" i="2"/>
  <c r="K52" i="2"/>
  <c r="J52" i="2"/>
  <c r="V48" i="2"/>
  <c r="U48" i="2"/>
  <c r="T48" i="2"/>
  <c r="S48" i="2"/>
  <c r="R48" i="2"/>
  <c r="Q48" i="2"/>
  <c r="N48" i="2"/>
  <c r="L48" i="2"/>
  <c r="V45" i="2"/>
  <c r="U45" i="2"/>
  <c r="T45" i="2"/>
  <c r="S45" i="2"/>
  <c r="R45" i="2"/>
  <c r="Q45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V27" i="2"/>
  <c r="U27" i="2"/>
  <c r="T27" i="2"/>
  <c r="S27" i="2"/>
  <c r="R27" i="2"/>
  <c r="Q27" i="2"/>
  <c r="P27" i="2"/>
  <c r="N27" i="2"/>
  <c r="L27" i="2"/>
  <c r="K27" i="2"/>
  <c r="J27" i="2"/>
  <c r="I27" i="2"/>
  <c r="H27" i="2"/>
  <c r="G27" i="2"/>
  <c r="F27" i="2"/>
  <c r="E27" i="2"/>
  <c r="V24" i="2"/>
  <c r="U24" i="2"/>
  <c r="T24" i="2"/>
  <c r="S24" i="2"/>
  <c r="R24" i="2"/>
  <c r="Q24" i="2"/>
  <c r="P24" i="2"/>
  <c r="N24" i="2"/>
  <c r="L24" i="2"/>
  <c r="K24" i="2"/>
  <c r="J24" i="2"/>
  <c r="I24" i="2"/>
  <c r="H24" i="2"/>
  <c r="G24" i="2"/>
  <c r="F24" i="2"/>
  <c r="E24" i="2"/>
  <c r="V21" i="2"/>
  <c r="U21" i="2"/>
  <c r="T21" i="2"/>
  <c r="S21" i="2"/>
  <c r="R21" i="2"/>
  <c r="Q21" i="2"/>
  <c r="P21" i="2"/>
  <c r="N21" i="2"/>
  <c r="L21" i="2"/>
  <c r="K21" i="2"/>
  <c r="J21" i="2"/>
  <c r="I21" i="2"/>
  <c r="H21" i="2"/>
  <c r="G21" i="2"/>
  <c r="F21" i="2"/>
  <c r="E21" i="2"/>
  <c r="V18" i="2"/>
  <c r="U18" i="2"/>
  <c r="T18" i="2"/>
  <c r="S18" i="2"/>
  <c r="R18" i="2"/>
  <c r="Q18" i="2"/>
  <c r="P18" i="2"/>
  <c r="N18" i="2"/>
  <c r="L18" i="2"/>
  <c r="K18" i="2"/>
  <c r="J18" i="2"/>
  <c r="I18" i="2"/>
  <c r="H18" i="2"/>
  <c r="G18" i="2"/>
  <c r="F18" i="2"/>
  <c r="E18" i="2"/>
  <c r="V15" i="2"/>
  <c r="U15" i="2"/>
  <c r="T15" i="2"/>
  <c r="S15" i="2"/>
  <c r="R15" i="2"/>
  <c r="Q15" i="2"/>
  <c r="P15" i="2"/>
  <c r="N15" i="2"/>
  <c r="L15" i="2"/>
  <c r="K15" i="2"/>
  <c r="J15" i="2"/>
  <c r="I15" i="2"/>
  <c r="H15" i="2"/>
  <c r="G15" i="2"/>
  <c r="F15" i="2"/>
  <c r="E15" i="2"/>
  <c r="V12" i="2"/>
  <c r="U12" i="2"/>
  <c r="T12" i="2"/>
  <c r="S12" i="2"/>
  <c r="R12" i="2"/>
  <c r="Q12" i="2"/>
  <c r="P12" i="2"/>
  <c r="N12" i="2"/>
  <c r="L12" i="2"/>
  <c r="K12" i="2"/>
  <c r="J12" i="2"/>
  <c r="I12" i="2"/>
  <c r="H12" i="2"/>
  <c r="G12" i="2"/>
  <c r="F12" i="2"/>
  <c r="E12" i="2"/>
  <c r="V9" i="2"/>
  <c r="U9" i="2"/>
  <c r="T9" i="2"/>
  <c r="S9" i="2"/>
  <c r="R9" i="2"/>
  <c r="Q9" i="2"/>
  <c r="P9" i="2"/>
  <c r="N9" i="2"/>
  <c r="L9" i="2"/>
  <c r="K9" i="2"/>
  <c r="J9" i="2"/>
  <c r="I9" i="2"/>
  <c r="V6" i="2"/>
  <c r="U6" i="2"/>
  <c r="T6" i="2"/>
  <c r="S6" i="2"/>
  <c r="R6" i="2"/>
  <c r="Q6" i="2"/>
  <c r="P6" i="2"/>
  <c r="N6" i="2"/>
  <c r="L6" i="2"/>
  <c r="K6" i="2"/>
  <c r="J6" i="2"/>
  <c r="I6" i="2"/>
  <c r="V372" i="1"/>
  <c r="U372" i="1"/>
  <c r="T372" i="1"/>
  <c r="S372" i="1"/>
  <c r="V369" i="1"/>
  <c r="U369" i="1"/>
  <c r="T369" i="1"/>
  <c r="S369" i="1"/>
  <c r="V365" i="1"/>
  <c r="U365" i="1"/>
  <c r="T365" i="1"/>
  <c r="V362" i="1"/>
  <c r="U362" i="1"/>
  <c r="T362" i="1"/>
  <c r="U359" i="1"/>
  <c r="T359" i="1"/>
  <c r="U356" i="1"/>
  <c r="T356" i="1"/>
  <c r="V352" i="1"/>
  <c r="U352" i="1"/>
  <c r="V349" i="1"/>
  <c r="U349" i="1"/>
  <c r="T349" i="1"/>
  <c r="V346" i="1"/>
  <c r="U346" i="1"/>
  <c r="T346" i="1"/>
  <c r="U343" i="1"/>
  <c r="T343" i="1"/>
  <c r="V337" i="1"/>
  <c r="T334" i="1"/>
  <c r="S334" i="1"/>
  <c r="T331" i="1"/>
  <c r="S331" i="1"/>
  <c r="U328" i="1"/>
  <c r="T328" i="1"/>
  <c r="S328" i="1"/>
  <c r="V325" i="1"/>
  <c r="U325" i="1"/>
  <c r="T325" i="1"/>
  <c r="S325" i="1"/>
  <c r="U322" i="1"/>
  <c r="T322" i="1"/>
  <c r="S322" i="1"/>
  <c r="U319" i="1"/>
  <c r="T319" i="1"/>
  <c r="S319" i="1"/>
  <c r="U316" i="1"/>
  <c r="T316" i="1"/>
  <c r="S316" i="1"/>
  <c r="S313" i="1"/>
  <c r="U310" i="1"/>
  <c r="T310" i="1"/>
  <c r="S310" i="1"/>
  <c r="U307" i="1"/>
  <c r="T307" i="1"/>
  <c r="S307" i="1"/>
  <c r="U304" i="1"/>
  <c r="T304" i="1"/>
  <c r="S304" i="1"/>
  <c r="R304" i="1"/>
  <c r="P304" i="1"/>
  <c r="N304" i="1"/>
  <c r="L304" i="1"/>
  <c r="V301" i="1"/>
  <c r="U301" i="1"/>
  <c r="T301" i="1"/>
  <c r="S301" i="1"/>
  <c r="R301" i="1"/>
  <c r="P301" i="1"/>
  <c r="N301" i="1"/>
  <c r="L301" i="1"/>
  <c r="V298" i="1"/>
  <c r="U298" i="1"/>
  <c r="T298" i="1"/>
  <c r="S298" i="1"/>
  <c r="R298" i="1"/>
  <c r="P298" i="1"/>
  <c r="N298" i="1"/>
  <c r="L298" i="1"/>
  <c r="V295" i="1"/>
  <c r="U295" i="1"/>
  <c r="T295" i="1"/>
  <c r="S295" i="1"/>
  <c r="T292" i="1"/>
  <c r="S292" i="1"/>
  <c r="V289" i="1"/>
  <c r="U289" i="1"/>
  <c r="T289" i="1"/>
  <c r="S289" i="1"/>
  <c r="R289" i="1"/>
  <c r="P289" i="1"/>
  <c r="U286" i="1"/>
  <c r="T286" i="1"/>
  <c r="V283" i="1"/>
  <c r="U283" i="1"/>
  <c r="T283" i="1"/>
  <c r="S283" i="1"/>
  <c r="R283" i="1"/>
  <c r="Q283" i="1"/>
  <c r="P283" i="1"/>
  <c r="N283" i="1"/>
  <c r="L283" i="1"/>
  <c r="S280" i="1"/>
  <c r="R280" i="1"/>
  <c r="Q280" i="1"/>
  <c r="P280" i="1"/>
  <c r="T277" i="1"/>
  <c r="S277" i="1"/>
  <c r="R277" i="1"/>
  <c r="P277" i="1"/>
  <c r="T274" i="1"/>
  <c r="S274" i="1"/>
  <c r="R274" i="1"/>
  <c r="P274" i="1"/>
  <c r="V271" i="1"/>
  <c r="U271" i="1"/>
  <c r="T271" i="1"/>
  <c r="S271" i="1"/>
  <c r="R271" i="1"/>
  <c r="P271" i="1"/>
  <c r="V264" i="1"/>
  <c r="U264" i="1"/>
  <c r="T264" i="1"/>
  <c r="S264" i="1"/>
  <c r="V261" i="1"/>
  <c r="U261" i="1"/>
  <c r="T261" i="1"/>
  <c r="S261" i="1"/>
  <c r="V255" i="1"/>
  <c r="U255" i="1"/>
  <c r="T255" i="1"/>
  <c r="V252" i="1"/>
  <c r="U252" i="1"/>
  <c r="T252" i="1"/>
  <c r="V249" i="1"/>
  <c r="U249" i="1"/>
  <c r="T249" i="1"/>
  <c r="S249" i="1"/>
  <c r="R249" i="1"/>
  <c r="Q249" i="1"/>
  <c r="R241" i="1"/>
  <c r="Q241" i="1"/>
  <c r="P241" i="1"/>
  <c r="N241" i="1"/>
  <c r="Q238" i="1"/>
  <c r="P238" i="1"/>
  <c r="N238" i="1"/>
  <c r="L238" i="1"/>
  <c r="K238" i="1"/>
  <c r="J238" i="1"/>
  <c r="I238" i="1"/>
  <c r="V235" i="1"/>
  <c r="U235" i="1"/>
  <c r="T235" i="1"/>
  <c r="S235" i="1"/>
  <c r="R235" i="1"/>
  <c r="Q235" i="1"/>
  <c r="P235" i="1"/>
  <c r="N235" i="1"/>
  <c r="L235" i="1"/>
  <c r="K235" i="1"/>
  <c r="J235" i="1"/>
  <c r="I235" i="1"/>
  <c r="V232" i="1"/>
  <c r="V229" i="1"/>
  <c r="U229" i="1"/>
  <c r="T229" i="1"/>
  <c r="S229" i="1"/>
  <c r="R229" i="1"/>
  <c r="Q229" i="1"/>
  <c r="P229" i="1"/>
  <c r="L229" i="1"/>
  <c r="K229" i="1"/>
  <c r="J229" i="1"/>
  <c r="I229" i="1"/>
  <c r="H229" i="1"/>
  <c r="G229" i="1"/>
  <c r="F229" i="1"/>
  <c r="E229" i="1"/>
  <c r="D229" i="1"/>
  <c r="U226" i="1"/>
  <c r="T226" i="1"/>
  <c r="S226" i="1"/>
  <c r="R226" i="1"/>
  <c r="Q226" i="1"/>
  <c r="P226" i="1"/>
  <c r="N226" i="1"/>
  <c r="L226" i="1"/>
  <c r="K226" i="1"/>
  <c r="J226" i="1"/>
  <c r="I226" i="1"/>
  <c r="V223" i="1"/>
  <c r="U223" i="1"/>
  <c r="T223" i="1"/>
  <c r="R223" i="1"/>
  <c r="P223" i="1"/>
  <c r="N223" i="1"/>
  <c r="L223" i="1"/>
  <c r="K223" i="1"/>
  <c r="J223" i="1"/>
  <c r="I223" i="1"/>
  <c r="K220" i="1"/>
  <c r="J220" i="1"/>
  <c r="I220" i="1"/>
  <c r="Q217" i="1"/>
  <c r="P217" i="1"/>
  <c r="N217" i="1"/>
  <c r="L217" i="1"/>
  <c r="K217" i="1"/>
  <c r="J217" i="1"/>
  <c r="I217" i="1"/>
  <c r="V207" i="1"/>
  <c r="V204" i="1"/>
  <c r="U204" i="1"/>
  <c r="V201" i="1"/>
  <c r="U201" i="1"/>
  <c r="V198" i="1"/>
  <c r="V195" i="1"/>
  <c r="U195" i="1"/>
  <c r="V186" i="1"/>
  <c r="U186" i="1"/>
  <c r="T186" i="1"/>
  <c r="S186" i="1"/>
  <c r="R186" i="1"/>
  <c r="Q186" i="1"/>
  <c r="P186" i="1"/>
  <c r="N186" i="1"/>
  <c r="L186" i="1"/>
  <c r="K186" i="1"/>
  <c r="J186" i="1"/>
  <c r="I186" i="1"/>
  <c r="H186" i="1"/>
  <c r="G186" i="1"/>
  <c r="F186" i="1"/>
  <c r="E186" i="1"/>
  <c r="D186" i="1"/>
  <c r="C186" i="1"/>
  <c r="V183" i="1"/>
  <c r="U183" i="1"/>
  <c r="T183" i="1"/>
  <c r="S183" i="1"/>
  <c r="R183" i="1"/>
  <c r="Q183" i="1"/>
  <c r="P183" i="1"/>
  <c r="N183" i="1"/>
  <c r="L183" i="1"/>
  <c r="K183" i="1"/>
  <c r="J183" i="1"/>
  <c r="I183" i="1"/>
  <c r="H183" i="1"/>
  <c r="G183" i="1"/>
  <c r="F183" i="1"/>
  <c r="E183" i="1"/>
  <c r="V180" i="1"/>
  <c r="U180" i="1"/>
  <c r="T180" i="1"/>
  <c r="S180" i="1"/>
  <c r="R180" i="1"/>
  <c r="Q180" i="1"/>
  <c r="P180" i="1"/>
  <c r="N180" i="1"/>
  <c r="L180" i="1"/>
  <c r="K180" i="1"/>
  <c r="J180" i="1"/>
  <c r="I180" i="1"/>
  <c r="V177" i="1"/>
  <c r="U177" i="1"/>
  <c r="T177" i="1"/>
  <c r="S177" i="1"/>
  <c r="R177" i="1"/>
  <c r="Q177" i="1"/>
  <c r="P177" i="1"/>
  <c r="N177" i="1"/>
  <c r="L177" i="1"/>
  <c r="K177" i="1"/>
  <c r="J177" i="1"/>
  <c r="I177" i="1"/>
  <c r="V174" i="1"/>
  <c r="U174" i="1"/>
  <c r="T174" i="1"/>
  <c r="S174" i="1"/>
  <c r="R174" i="1"/>
  <c r="Q174" i="1"/>
  <c r="P174" i="1"/>
  <c r="N174" i="1"/>
  <c r="L174" i="1"/>
  <c r="K174" i="1"/>
  <c r="J174" i="1"/>
  <c r="I174" i="1"/>
  <c r="V171" i="1"/>
  <c r="U171" i="1"/>
  <c r="T171" i="1"/>
  <c r="S171" i="1"/>
  <c r="R171" i="1"/>
  <c r="Q171" i="1"/>
  <c r="P171" i="1"/>
  <c r="N171" i="1"/>
  <c r="L171" i="1"/>
  <c r="K171" i="1"/>
  <c r="J171" i="1"/>
  <c r="I171" i="1"/>
  <c r="V168" i="1"/>
  <c r="U168" i="1"/>
  <c r="T168" i="1"/>
  <c r="S168" i="1"/>
  <c r="R168" i="1"/>
  <c r="Q168" i="1"/>
  <c r="P168" i="1"/>
  <c r="L168" i="1"/>
  <c r="K168" i="1"/>
  <c r="J168" i="1"/>
  <c r="I168" i="1"/>
  <c r="H168" i="1"/>
  <c r="G168" i="1"/>
  <c r="F168" i="1"/>
  <c r="E168" i="1"/>
  <c r="D168" i="1"/>
  <c r="C168" i="1"/>
  <c r="V165" i="1"/>
  <c r="U165" i="1"/>
  <c r="T165" i="1"/>
  <c r="S165" i="1"/>
  <c r="R165" i="1"/>
  <c r="Q165" i="1"/>
  <c r="P165" i="1"/>
  <c r="N165" i="1"/>
  <c r="L165" i="1"/>
  <c r="K165" i="1"/>
  <c r="J165" i="1"/>
  <c r="I165" i="1"/>
  <c r="H165" i="1"/>
  <c r="G165" i="1"/>
  <c r="F165" i="1"/>
  <c r="E165" i="1"/>
  <c r="V162" i="1"/>
  <c r="U162" i="1"/>
  <c r="T162" i="1"/>
  <c r="S162" i="1"/>
  <c r="R162" i="1"/>
  <c r="Q162" i="1"/>
  <c r="P162" i="1"/>
  <c r="N162" i="1"/>
  <c r="L162" i="1"/>
  <c r="K162" i="1"/>
  <c r="J162" i="1"/>
  <c r="I162" i="1"/>
  <c r="H162" i="1"/>
  <c r="G162" i="1"/>
  <c r="F162" i="1"/>
  <c r="E162" i="1"/>
  <c r="V159" i="1"/>
  <c r="U159" i="1"/>
  <c r="T159" i="1"/>
  <c r="S159" i="1"/>
  <c r="R159" i="1"/>
  <c r="Q159" i="1"/>
  <c r="P159" i="1"/>
  <c r="N159" i="1"/>
  <c r="L159" i="1"/>
  <c r="K159" i="1"/>
  <c r="J159" i="1"/>
  <c r="I159" i="1"/>
  <c r="H159" i="1"/>
  <c r="G159" i="1"/>
  <c r="F159" i="1"/>
  <c r="E159" i="1"/>
  <c r="D159" i="1"/>
  <c r="C159" i="1"/>
  <c r="V156" i="1"/>
  <c r="V144" i="1"/>
  <c r="U144" i="1"/>
  <c r="T144" i="1"/>
  <c r="S144" i="1"/>
  <c r="R144" i="1"/>
  <c r="Q144" i="1"/>
  <c r="P144" i="1"/>
  <c r="N144" i="1"/>
  <c r="L144" i="1"/>
  <c r="V140" i="1"/>
  <c r="U140" i="1"/>
  <c r="T140" i="1"/>
  <c r="V134" i="1"/>
  <c r="U134" i="1"/>
  <c r="T134" i="1"/>
  <c r="V131" i="1"/>
  <c r="U131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V125" i="1"/>
  <c r="U125" i="1"/>
  <c r="T125" i="1"/>
  <c r="S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V122" i="1"/>
  <c r="U122" i="1"/>
  <c r="T122" i="1"/>
  <c r="S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V116" i="1"/>
  <c r="U116" i="1"/>
  <c r="T116" i="1"/>
  <c r="S116" i="1"/>
  <c r="R116" i="1"/>
  <c r="Q116" i="1"/>
  <c r="P116" i="1"/>
  <c r="N116" i="1"/>
  <c r="L116" i="1"/>
  <c r="K116" i="1"/>
  <c r="J116" i="1"/>
  <c r="I116" i="1"/>
  <c r="V113" i="1"/>
  <c r="U113" i="1"/>
  <c r="T113" i="1"/>
  <c r="S113" i="1"/>
  <c r="R113" i="1"/>
  <c r="Q113" i="1"/>
  <c r="P113" i="1"/>
  <c r="N113" i="1"/>
  <c r="L113" i="1"/>
  <c r="K113" i="1"/>
  <c r="J113" i="1"/>
  <c r="I113" i="1"/>
  <c r="H113" i="1"/>
  <c r="G113" i="1"/>
  <c r="F113" i="1"/>
  <c r="E113" i="1"/>
  <c r="V110" i="1"/>
  <c r="U110" i="1"/>
  <c r="T110" i="1"/>
  <c r="S110" i="1"/>
  <c r="R110" i="1"/>
  <c r="Q110" i="1"/>
  <c r="P110" i="1"/>
  <c r="N110" i="1"/>
  <c r="L110" i="1"/>
  <c r="K110" i="1"/>
  <c r="J110" i="1"/>
  <c r="I110" i="1"/>
  <c r="H110" i="1"/>
  <c r="G110" i="1"/>
  <c r="F110" i="1"/>
  <c r="E110" i="1"/>
  <c r="V106" i="1"/>
  <c r="U106" i="1"/>
  <c r="T106" i="1"/>
  <c r="S106" i="1"/>
  <c r="R106" i="1"/>
  <c r="Q106" i="1"/>
  <c r="P106" i="1"/>
  <c r="N106" i="1"/>
  <c r="L106" i="1"/>
  <c r="V103" i="1"/>
  <c r="U103" i="1"/>
  <c r="T103" i="1"/>
  <c r="S103" i="1"/>
  <c r="R103" i="1"/>
  <c r="Q103" i="1"/>
  <c r="V100" i="1"/>
  <c r="U100" i="1"/>
  <c r="T100" i="1"/>
  <c r="S100" i="1"/>
  <c r="R100" i="1"/>
  <c r="Q100" i="1"/>
  <c r="V97" i="1"/>
  <c r="U97" i="1"/>
  <c r="T97" i="1"/>
  <c r="S97" i="1"/>
  <c r="R97" i="1"/>
  <c r="Q97" i="1"/>
  <c r="P97" i="1"/>
  <c r="N97" i="1"/>
  <c r="L97" i="1"/>
  <c r="T94" i="1"/>
  <c r="S94" i="1"/>
  <c r="R94" i="1"/>
  <c r="L91" i="1"/>
  <c r="K91" i="1"/>
  <c r="J91" i="1"/>
  <c r="I91" i="1"/>
  <c r="H91" i="1"/>
  <c r="G91" i="1"/>
  <c r="F91" i="1"/>
  <c r="E91" i="1"/>
  <c r="V88" i="1"/>
  <c r="U88" i="1"/>
  <c r="T88" i="1"/>
  <c r="S88" i="1"/>
  <c r="R88" i="1"/>
  <c r="Q88" i="1"/>
  <c r="P88" i="1"/>
  <c r="N88" i="1"/>
  <c r="L88" i="1"/>
  <c r="K88" i="1"/>
  <c r="J88" i="1"/>
  <c r="I88" i="1"/>
  <c r="H88" i="1"/>
  <c r="G88" i="1"/>
  <c r="F88" i="1"/>
  <c r="E88" i="1"/>
  <c r="V85" i="1"/>
  <c r="U85" i="1"/>
  <c r="T85" i="1"/>
  <c r="S85" i="1"/>
  <c r="R85" i="1"/>
  <c r="Q85" i="1"/>
  <c r="P85" i="1"/>
  <c r="N85" i="1"/>
  <c r="L85" i="1"/>
  <c r="K85" i="1"/>
  <c r="J85" i="1"/>
  <c r="I85" i="1"/>
  <c r="H85" i="1"/>
  <c r="G85" i="1"/>
  <c r="F85" i="1"/>
  <c r="E85" i="1"/>
  <c r="D85" i="1"/>
  <c r="C85" i="1"/>
  <c r="V82" i="1"/>
  <c r="U82" i="1"/>
  <c r="T82" i="1"/>
  <c r="S82" i="1"/>
  <c r="R82" i="1"/>
  <c r="Q82" i="1"/>
  <c r="P82" i="1"/>
  <c r="N82" i="1"/>
  <c r="L82" i="1"/>
  <c r="K82" i="1"/>
  <c r="J82" i="1"/>
  <c r="I82" i="1"/>
  <c r="H82" i="1"/>
  <c r="G82" i="1"/>
  <c r="F82" i="1"/>
  <c r="E82" i="1"/>
  <c r="V79" i="1"/>
  <c r="U79" i="1"/>
  <c r="T79" i="1"/>
  <c r="S79" i="1"/>
  <c r="R79" i="1"/>
  <c r="Q79" i="1"/>
  <c r="P79" i="1"/>
  <c r="N79" i="1"/>
  <c r="L79" i="1"/>
  <c r="K79" i="1"/>
  <c r="J79" i="1"/>
  <c r="I79" i="1"/>
  <c r="H79" i="1"/>
  <c r="G79" i="1"/>
  <c r="V76" i="1"/>
  <c r="U76" i="1"/>
  <c r="T76" i="1"/>
  <c r="R76" i="1"/>
  <c r="Q76" i="1"/>
  <c r="P76" i="1"/>
  <c r="N76" i="1"/>
  <c r="M76" i="1"/>
  <c r="L76" i="1"/>
  <c r="K76" i="1"/>
  <c r="J76" i="1"/>
  <c r="I76" i="1"/>
  <c r="H76" i="1"/>
  <c r="G76" i="1"/>
  <c r="F76" i="1"/>
  <c r="E76" i="1"/>
  <c r="D76" i="1"/>
  <c r="C76" i="1"/>
  <c r="S74" i="1"/>
  <c r="S76" i="1" s="1"/>
  <c r="V73" i="1"/>
  <c r="U73" i="1"/>
  <c r="T73" i="1"/>
  <c r="S73" i="1"/>
  <c r="R73" i="1"/>
  <c r="Q73" i="1"/>
  <c r="P73" i="1"/>
  <c r="N73" i="1"/>
  <c r="H73" i="1"/>
  <c r="G73" i="1"/>
  <c r="F73" i="1"/>
  <c r="E73" i="1"/>
  <c r="V70" i="1"/>
  <c r="U70" i="1"/>
  <c r="T70" i="1"/>
  <c r="S70" i="1"/>
  <c r="R70" i="1"/>
  <c r="Q70" i="1"/>
  <c r="P70" i="1"/>
  <c r="N70" i="1"/>
  <c r="L70" i="1"/>
  <c r="K70" i="1"/>
  <c r="J70" i="1"/>
  <c r="I70" i="1"/>
  <c r="H70" i="1"/>
  <c r="G70" i="1"/>
  <c r="F70" i="1"/>
  <c r="E70" i="1"/>
  <c r="V67" i="1"/>
  <c r="U67" i="1"/>
  <c r="T67" i="1"/>
  <c r="S67" i="1"/>
  <c r="R67" i="1"/>
  <c r="Q67" i="1"/>
  <c r="P67" i="1"/>
  <c r="N67" i="1"/>
  <c r="L67" i="1"/>
  <c r="K67" i="1"/>
  <c r="J67" i="1"/>
  <c r="I67" i="1"/>
  <c r="H67" i="1"/>
  <c r="G67" i="1"/>
  <c r="F67" i="1"/>
  <c r="E67" i="1"/>
  <c r="D67" i="1"/>
  <c r="C67" i="1"/>
  <c r="V64" i="1"/>
  <c r="U64" i="1"/>
  <c r="T64" i="1"/>
  <c r="S64" i="1"/>
  <c r="R64" i="1"/>
  <c r="Q64" i="1"/>
  <c r="P64" i="1"/>
  <c r="N64" i="1"/>
  <c r="L64" i="1"/>
  <c r="K64" i="1"/>
  <c r="J64" i="1"/>
  <c r="V61" i="1"/>
  <c r="T61" i="1"/>
  <c r="S61" i="1"/>
  <c r="R61" i="1"/>
  <c r="Q61" i="1"/>
  <c r="P61" i="1"/>
  <c r="N61" i="1"/>
  <c r="L61" i="1"/>
  <c r="K61" i="1"/>
  <c r="J61" i="1"/>
  <c r="I61" i="1"/>
  <c r="H61" i="1"/>
  <c r="G61" i="1"/>
  <c r="F61" i="1"/>
  <c r="E61" i="1"/>
  <c r="V55" i="1"/>
  <c r="U55" i="1"/>
  <c r="T55" i="1"/>
  <c r="S55" i="1"/>
  <c r="R55" i="1"/>
  <c r="Q55" i="1"/>
  <c r="P55" i="1"/>
  <c r="N55" i="1"/>
  <c r="L55" i="1"/>
  <c r="K55" i="1"/>
  <c r="J55" i="1"/>
  <c r="I55" i="1"/>
  <c r="H55" i="1"/>
  <c r="G55" i="1"/>
  <c r="F55" i="1"/>
  <c r="E55" i="1"/>
  <c r="S52" i="1"/>
  <c r="R52" i="1"/>
  <c r="Q52" i="1"/>
  <c r="P52" i="1"/>
  <c r="N52" i="1"/>
  <c r="L52" i="1"/>
  <c r="K52" i="1"/>
  <c r="J52" i="1"/>
  <c r="V48" i="1"/>
  <c r="U48" i="1"/>
  <c r="T48" i="1"/>
  <c r="S48" i="1"/>
  <c r="R48" i="1"/>
  <c r="Q48" i="1"/>
  <c r="N48" i="1"/>
  <c r="L48" i="1"/>
  <c r="V45" i="1"/>
  <c r="U45" i="1"/>
  <c r="T45" i="1"/>
  <c r="S45" i="1"/>
  <c r="R45" i="1"/>
  <c r="Q45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V36" i="1"/>
  <c r="U36" i="1"/>
  <c r="T36" i="1"/>
  <c r="S36" i="1"/>
  <c r="R36" i="1"/>
  <c r="Q36" i="1"/>
  <c r="P36" i="1"/>
  <c r="O36" i="1"/>
  <c r="N36" i="1"/>
  <c r="M36" i="1"/>
  <c r="L36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V27" i="1"/>
  <c r="U27" i="1"/>
  <c r="T27" i="1"/>
  <c r="S27" i="1"/>
  <c r="R27" i="1"/>
  <c r="Q27" i="1"/>
  <c r="P27" i="1"/>
  <c r="N27" i="1"/>
  <c r="L27" i="1"/>
  <c r="K27" i="1"/>
  <c r="J27" i="1"/>
  <c r="I27" i="1"/>
  <c r="H27" i="1"/>
  <c r="G27" i="1"/>
  <c r="F27" i="1"/>
  <c r="E27" i="1"/>
  <c r="V24" i="1"/>
  <c r="U24" i="1"/>
  <c r="T24" i="1"/>
  <c r="S24" i="1"/>
  <c r="R24" i="1"/>
  <c r="Q24" i="1"/>
  <c r="P24" i="1"/>
  <c r="N24" i="1"/>
  <c r="L24" i="1"/>
  <c r="K24" i="1"/>
  <c r="J24" i="1"/>
  <c r="I24" i="1"/>
  <c r="H24" i="1"/>
  <c r="G24" i="1"/>
  <c r="F24" i="1"/>
  <c r="E24" i="1"/>
  <c r="V21" i="1"/>
  <c r="U21" i="1"/>
  <c r="T21" i="1"/>
  <c r="S21" i="1"/>
  <c r="R21" i="1"/>
  <c r="Q21" i="1"/>
  <c r="P21" i="1"/>
  <c r="N21" i="1"/>
  <c r="L21" i="1"/>
  <c r="K21" i="1"/>
  <c r="J21" i="1"/>
  <c r="I21" i="1"/>
  <c r="H21" i="1"/>
  <c r="G21" i="1"/>
  <c r="F21" i="1"/>
  <c r="V18" i="1"/>
  <c r="U18" i="1"/>
  <c r="T18" i="1"/>
  <c r="S18" i="1"/>
  <c r="R18" i="1"/>
  <c r="Q18" i="1"/>
  <c r="P18" i="1"/>
  <c r="N18" i="1"/>
  <c r="L18" i="1"/>
  <c r="K18" i="1"/>
  <c r="J18" i="1"/>
  <c r="I18" i="1"/>
  <c r="H18" i="1"/>
  <c r="G18" i="1"/>
  <c r="F18" i="1"/>
  <c r="E18" i="1"/>
  <c r="V15" i="1"/>
  <c r="U15" i="1"/>
  <c r="T15" i="1"/>
  <c r="S15" i="1"/>
  <c r="R15" i="1"/>
  <c r="Q15" i="1"/>
  <c r="P15" i="1"/>
  <c r="N15" i="1"/>
  <c r="L15" i="1"/>
  <c r="K15" i="1"/>
  <c r="J15" i="1"/>
  <c r="I15" i="1"/>
  <c r="H15" i="1"/>
  <c r="G15" i="1"/>
  <c r="F15" i="1"/>
  <c r="E15" i="1"/>
  <c r="V12" i="1"/>
  <c r="U12" i="1"/>
  <c r="T12" i="1"/>
  <c r="S12" i="1"/>
  <c r="R12" i="1"/>
  <c r="Q12" i="1"/>
  <c r="P12" i="1"/>
  <c r="N12" i="1"/>
  <c r="L12" i="1"/>
  <c r="K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<sst xmlns="http://schemas.openxmlformats.org/spreadsheetml/2006/main" count="1032" uniqueCount="143">
  <si>
    <t>Asemat</t>
  </si>
  <si>
    <t>Rautatieasemat</t>
  </si>
  <si>
    <t>Päärata</t>
  </si>
  <si>
    <t>Käpylä</t>
  </si>
  <si>
    <t>Autot (kpl)</t>
  </si>
  <si>
    <t>Autopaikat (kpl)</t>
  </si>
  <si>
    <t>Käyttöaste (%)</t>
  </si>
  <si>
    <t>Oulunkylä</t>
  </si>
  <si>
    <t>Pukinmäki</t>
  </si>
  <si>
    <t>Malmi</t>
  </si>
  <si>
    <t>Tapanila</t>
  </si>
  <si>
    <t>Puistola</t>
  </si>
  <si>
    <t>Tikkurila</t>
  </si>
  <si>
    <t>Hiekkaharju</t>
  </si>
  <si>
    <t>Koivukylä</t>
  </si>
  <si>
    <t>Rekola</t>
  </si>
  <si>
    <t>Korso</t>
  </si>
  <si>
    <t>Savio</t>
  </si>
  <si>
    <t>Kerava</t>
  </si>
  <si>
    <t>Rantarata</t>
  </si>
  <si>
    <t>Ilmala</t>
  </si>
  <si>
    <t>Huopalahti</t>
  </si>
  <si>
    <t>Pitäjänmäki</t>
  </si>
  <si>
    <t>Mäkkylä</t>
  </si>
  <si>
    <t>Leppävaara</t>
  </si>
  <si>
    <t>Kilo</t>
  </si>
  <si>
    <t>Kera</t>
  </si>
  <si>
    <t>Kauniainen</t>
  </si>
  <si>
    <t>Koivuhovi</t>
  </si>
  <si>
    <t>Tuomarila</t>
  </si>
  <si>
    <t>Espoo</t>
  </si>
  <si>
    <t>Kauklahti</t>
  </si>
  <si>
    <t>Mankki</t>
  </si>
  <si>
    <t>Luoma</t>
  </si>
  <si>
    <t>Masala</t>
  </si>
  <si>
    <t>Jorvas</t>
  </si>
  <si>
    <t>Tolsa</t>
  </si>
  <si>
    <t>Kirkkonummi</t>
  </si>
  <si>
    <t>Kehärata</t>
  </si>
  <si>
    <t>Pohjois-Haaga</t>
  </si>
  <si>
    <t>Kannelmäki</t>
  </si>
  <si>
    <t>Malminkartano</t>
  </si>
  <si>
    <t>Myyrmäki</t>
  </si>
  <si>
    <t>Louhela</t>
  </si>
  <si>
    <t>Martinlaakso</t>
  </si>
  <si>
    <t>Vantaankoski</t>
  </si>
  <si>
    <t>Vehkala</t>
  </si>
  <si>
    <t>Kivistö</t>
  </si>
  <si>
    <t>Leinelä</t>
  </si>
  <si>
    <t>Metroasemat</t>
  </si>
  <si>
    <t>Ruoholahti</t>
  </si>
  <si>
    <t>Kalasatama</t>
  </si>
  <si>
    <t>Kulosaari</t>
  </si>
  <si>
    <t>Herttoniemi</t>
  </si>
  <si>
    <t>Siilitie</t>
  </si>
  <si>
    <t>Itäkeskus</t>
  </si>
  <si>
    <t>Puotila</t>
  </si>
  <si>
    <t>Rastila</t>
  </si>
  <si>
    <t>Vuosaari</t>
  </si>
  <si>
    <t>Myllypuro</t>
  </si>
  <si>
    <t>Kontula</t>
  </si>
  <si>
    <t>Mellunmäki</t>
  </si>
  <si>
    <t>Lauttasaari</t>
  </si>
  <si>
    <t>Matinkylä</t>
  </si>
  <si>
    <t>Niittykumpu</t>
  </si>
  <si>
    <t>Urheilupuisto</t>
  </si>
  <si>
    <t>Tapiola</t>
  </si>
  <si>
    <t>Bussi- ja raitiovaunupysäkit</t>
  </si>
  <si>
    <t>Meilahti</t>
  </si>
  <si>
    <t>Ruskeasuo</t>
  </si>
  <si>
    <t>Velodromi</t>
  </si>
  <si>
    <t>Kumpula</t>
  </si>
  <si>
    <t>Tuomarinkylä</t>
  </si>
  <si>
    <t>Laajasalo</t>
  </si>
  <si>
    <t>Hanasaari</t>
  </si>
  <si>
    <t>Westendinasema</t>
  </si>
  <si>
    <t>Espoonlahti (Kivenlahti)</t>
  </si>
  <si>
    <t xml:space="preserve">Kirkkonummen ja Sipoon </t>
  </si>
  <si>
    <t>bussipysäkit</t>
  </si>
  <si>
    <t>Veikkola</t>
  </si>
  <si>
    <t>Porkkala</t>
  </si>
  <si>
    <t>Sarvvik</t>
  </si>
  <si>
    <t>Nikkilä keskusta</t>
  </si>
  <si>
    <t>Söderkulla keskusta</t>
  </si>
  <si>
    <t>Siuntio</t>
  </si>
  <si>
    <t>Inkoo</t>
  </si>
  <si>
    <t>Karjaa</t>
  </si>
  <si>
    <t>Kyrölä</t>
  </si>
  <si>
    <t>Järvenpää</t>
  </si>
  <si>
    <t>Ainola</t>
  </si>
  <si>
    <t>Saunakallio</t>
  </si>
  <si>
    <t>Purola</t>
  </si>
  <si>
    <t>Haarajoki</t>
  </si>
  <si>
    <t>Jokela</t>
  </si>
  <si>
    <t>Hyvinkää</t>
  </si>
  <si>
    <t>Riihimäki</t>
  </si>
  <si>
    <t>Oitti</t>
  </si>
  <si>
    <t>Hikiä</t>
  </si>
  <si>
    <t>Lappila</t>
  </si>
  <si>
    <t>Mommila</t>
  </si>
  <si>
    <t>Järvelä</t>
  </si>
  <si>
    <t>Herrala</t>
  </si>
  <si>
    <t>Mäntsälä</t>
  </si>
  <si>
    <t>Lahti</t>
  </si>
  <si>
    <t>Tuusula</t>
  </si>
  <si>
    <t>Nuppulinna</t>
  </si>
  <si>
    <t>Pähkinämäki</t>
  </si>
  <si>
    <t>Bussipysäkit</t>
  </si>
  <si>
    <t>Nurmijärvi</t>
  </si>
  <si>
    <t>Nurmijärvi kk</t>
  </si>
  <si>
    <t>Klaukkala la.</t>
  </si>
  <si>
    <t>Rajamäki</t>
  </si>
  <si>
    <t>Ilvesvuori</t>
  </si>
  <si>
    <t>Vihti</t>
  </si>
  <si>
    <t>Huhmari</t>
  </si>
  <si>
    <t>Vihti kk</t>
  </si>
  <si>
    <t>Nummela</t>
  </si>
  <si>
    <t>Vihti kk / vt2</t>
  </si>
  <si>
    <t>Hyrylä</t>
  </si>
  <si>
    <t>Berga</t>
  </si>
  <si>
    <t>Helsinki</t>
  </si>
  <si>
    <t>Polkupyörät (kpl)</t>
  </si>
  <si>
    <t>Telinepaikat (kpl)</t>
  </si>
  <si>
    <t>Pasila</t>
  </si>
  <si>
    <t>Valimo</t>
  </si>
  <si>
    <t>Aviapolis</t>
  </si>
  <si>
    <t>Kamppi</t>
  </si>
  <si>
    <t>Hakaniemi</t>
  </si>
  <si>
    <t>Sörnäinen</t>
  </si>
  <si>
    <t>Koivusaari</t>
  </si>
  <si>
    <t>Helsingin yliopisto</t>
  </si>
  <si>
    <t>Aalto-yliopisto</t>
  </si>
  <si>
    <t>Keilaniemi</t>
  </si>
  <si>
    <t>Lommila</t>
  </si>
  <si>
    <t>Kartanonranta</t>
  </si>
  <si>
    <t>Box</t>
  </si>
  <si>
    <t>Riihikallio</t>
  </si>
  <si>
    <t>Fira</t>
  </si>
  <si>
    <t>Vantaa</t>
  </si>
  <si>
    <t>Vaskivuori</t>
  </si>
  <si>
    <t>Honkasuo/Rajatorpantie</t>
  </si>
  <si>
    <t>Ylästö</t>
  </si>
  <si>
    <t>Tapaninkylä/Tapaninkyläntie - Tammiston kauppatie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</si>
</sst>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17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b/>
      <sz val="10"/>
      <color theme="0" tint="-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64BE1E"/>
        <bgColor indexed="64"/>
      </patternFill>
    </fill>
    <fill>
      <patternFill patternType="solid">
        <fgColor rgb="FF00985F"/>
        <bgColor indexed="64"/>
      </patternFill>
    </fill>
    <fill>
      <patternFill patternType="solid">
        <fgColor rgb="FF007AC9"/>
        <bgColor indexed="64"/>
      </patternFill>
    </fill>
    <fill>
      <patternFill patternType="solid">
        <fgColor rgb="FFFF6319"/>
        <bgColor indexed="64"/>
      </patternFill>
    </fill>
    <fill>
      <patternFill patternType="solid">
        <fgColor rgb="FF2626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1" fontId="3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6" borderId="0" xfId="0" applyNumberFormat="1" applyFont="1" applyFill="1" applyAlignment="1">
      <alignment horizontal="center"/>
    </xf>
    <xf numFmtId="1" fontId="4" fillId="5" borderId="0" xfId="0" applyNumberFormat="1" applyFont="1" applyFill="1" applyAlignment="1">
      <alignment horizontal="center"/>
    </xf>
    <xf numFmtId="1" fontId="4" fillId="4" borderId="0" xfId="0" applyNumberFormat="1" applyFont="1" applyFill="1" applyAlignment="1">
      <alignment horizontal="center"/>
    </xf>
    <xf numFmtId="1" fontId="3" fillId="6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1" fontId="3" fillId="7" borderId="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5" borderId="0" xfId="0" applyFont="1" applyFill="1" applyAlignment="1">
      <alignment horizontal="center"/>
    </xf>
    <xf numFmtId="3" fontId="3" fillId="5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" fontId="9" fillId="0" borderId="0" xfId="0" applyNumberFormat="1" applyFont="1" applyAlignment="1">
      <alignment horizontal="center"/>
    </xf>
    <xf numFmtId="1" fontId="10" fillId="2" borderId="0" xfId="0" applyNumberFormat="1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2" fillId="5" borderId="0" xfId="0" applyNumberFormat="1" applyFont="1" applyFill="1" applyAlignment="1">
      <alignment horizontal="center"/>
    </xf>
    <xf numFmtId="1" fontId="12" fillId="4" borderId="0" xfId="0" applyNumberFormat="1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F1B20-05DE-4A54-AF70-0749213905DA}">
  <dimension ref="A1:V39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5" x14ac:dyDescent="0.25"/>
  <cols>
    <col min="1" max="1" width="23.6328125" style="36" customWidth="1"/>
    <col min="2" max="2" width="13.36328125" style="36" customWidth="1"/>
    <col min="3" max="256" width="8.7265625" style="36"/>
    <col min="257" max="257" width="23.6328125" style="36" customWidth="1"/>
    <col min="258" max="258" width="13.36328125" style="36" customWidth="1"/>
    <col min="259" max="512" width="8.7265625" style="36"/>
    <col min="513" max="513" width="23.6328125" style="36" customWidth="1"/>
    <col min="514" max="514" width="13.36328125" style="36" customWidth="1"/>
    <col min="515" max="768" width="8.7265625" style="36"/>
    <col min="769" max="769" width="23.6328125" style="36" customWidth="1"/>
    <col min="770" max="770" width="13.36328125" style="36" customWidth="1"/>
    <col min="771" max="1024" width="8.7265625" style="36"/>
    <col min="1025" max="1025" width="23.6328125" style="36" customWidth="1"/>
    <col min="1026" max="1026" width="13.36328125" style="36" customWidth="1"/>
    <col min="1027" max="1280" width="8.7265625" style="36"/>
    <col min="1281" max="1281" width="23.6328125" style="36" customWidth="1"/>
    <col min="1282" max="1282" width="13.36328125" style="36" customWidth="1"/>
    <col min="1283" max="1536" width="8.7265625" style="36"/>
    <col min="1537" max="1537" width="23.6328125" style="36" customWidth="1"/>
    <col min="1538" max="1538" width="13.36328125" style="36" customWidth="1"/>
    <col min="1539" max="1792" width="8.7265625" style="36"/>
    <col min="1793" max="1793" width="23.6328125" style="36" customWidth="1"/>
    <col min="1794" max="1794" width="13.36328125" style="36" customWidth="1"/>
    <col min="1795" max="2048" width="8.7265625" style="36"/>
    <col min="2049" max="2049" width="23.6328125" style="36" customWidth="1"/>
    <col min="2050" max="2050" width="13.36328125" style="36" customWidth="1"/>
    <col min="2051" max="2304" width="8.7265625" style="36"/>
    <col min="2305" max="2305" width="23.6328125" style="36" customWidth="1"/>
    <col min="2306" max="2306" width="13.36328125" style="36" customWidth="1"/>
    <col min="2307" max="2560" width="8.7265625" style="36"/>
    <col min="2561" max="2561" width="23.6328125" style="36" customWidth="1"/>
    <col min="2562" max="2562" width="13.36328125" style="36" customWidth="1"/>
    <col min="2563" max="2816" width="8.7265625" style="36"/>
    <col min="2817" max="2817" width="23.6328125" style="36" customWidth="1"/>
    <col min="2818" max="2818" width="13.36328125" style="36" customWidth="1"/>
    <col min="2819" max="3072" width="8.7265625" style="36"/>
    <col min="3073" max="3073" width="23.6328125" style="36" customWidth="1"/>
    <col min="3074" max="3074" width="13.36328125" style="36" customWidth="1"/>
    <col min="3075" max="3328" width="8.7265625" style="36"/>
    <col min="3329" max="3329" width="23.6328125" style="36" customWidth="1"/>
    <col min="3330" max="3330" width="13.36328125" style="36" customWidth="1"/>
    <col min="3331" max="3584" width="8.7265625" style="36"/>
    <col min="3585" max="3585" width="23.6328125" style="36" customWidth="1"/>
    <col min="3586" max="3586" width="13.36328125" style="36" customWidth="1"/>
    <col min="3587" max="3840" width="8.7265625" style="36"/>
    <col min="3841" max="3841" width="23.6328125" style="36" customWidth="1"/>
    <col min="3842" max="3842" width="13.36328125" style="36" customWidth="1"/>
    <col min="3843" max="4096" width="8.7265625" style="36"/>
    <col min="4097" max="4097" width="23.6328125" style="36" customWidth="1"/>
    <col min="4098" max="4098" width="13.36328125" style="36" customWidth="1"/>
    <col min="4099" max="4352" width="8.7265625" style="36"/>
    <col min="4353" max="4353" width="23.6328125" style="36" customWidth="1"/>
    <col min="4354" max="4354" width="13.36328125" style="36" customWidth="1"/>
    <col min="4355" max="4608" width="8.7265625" style="36"/>
    <col min="4609" max="4609" width="23.6328125" style="36" customWidth="1"/>
    <col min="4610" max="4610" width="13.36328125" style="36" customWidth="1"/>
    <col min="4611" max="4864" width="8.7265625" style="36"/>
    <col min="4865" max="4865" width="23.6328125" style="36" customWidth="1"/>
    <col min="4866" max="4866" width="13.36328125" style="36" customWidth="1"/>
    <col min="4867" max="5120" width="8.7265625" style="36"/>
    <col min="5121" max="5121" width="23.6328125" style="36" customWidth="1"/>
    <col min="5122" max="5122" width="13.36328125" style="36" customWidth="1"/>
    <col min="5123" max="5376" width="8.7265625" style="36"/>
    <col min="5377" max="5377" width="23.6328125" style="36" customWidth="1"/>
    <col min="5378" max="5378" width="13.36328125" style="36" customWidth="1"/>
    <col min="5379" max="5632" width="8.7265625" style="36"/>
    <col min="5633" max="5633" width="23.6328125" style="36" customWidth="1"/>
    <col min="5634" max="5634" width="13.36328125" style="36" customWidth="1"/>
    <col min="5635" max="5888" width="8.7265625" style="36"/>
    <col min="5889" max="5889" width="23.6328125" style="36" customWidth="1"/>
    <col min="5890" max="5890" width="13.36328125" style="36" customWidth="1"/>
    <col min="5891" max="6144" width="8.7265625" style="36"/>
    <col min="6145" max="6145" width="23.6328125" style="36" customWidth="1"/>
    <col min="6146" max="6146" width="13.36328125" style="36" customWidth="1"/>
    <col min="6147" max="6400" width="8.7265625" style="36"/>
    <col min="6401" max="6401" width="23.6328125" style="36" customWidth="1"/>
    <col min="6402" max="6402" width="13.36328125" style="36" customWidth="1"/>
    <col min="6403" max="6656" width="8.7265625" style="36"/>
    <col min="6657" max="6657" width="23.6328125" style="36" customWidth="1"/>
    <col min="6658" max="6658" width="13.36328125" style="36" customWidth="1"/>
    <col min="6659" max="6912" width="8.7265625" style="36"/>
    <col min="6913" max="6913" width="23.6328125" style="36" customWidth="1"/>
    <col min="6914" max="6914" width="13.36328125" style="36" customWidth="1"/>
    <col min="6915" max="7168" width="8.7265625" style="36"/>
    <col min="7169" max="7169" width="23.6328125" style="36" customWidth="1"/>
    <col min="7170" max="7170" width="13.36328125" style="36" customWidth="1"/>
    <col min="7171" max="7424" width="8.7265625" style="36"/>
    <col min="7425" max="7425" width="23.6328125" style="36" customWidth="1"/>
    <col min="7426" max="7426" width="13.36328125" style="36" customWidth="1"/>
    <col min="7427" max="7680" width="8.7265625" style="36"/>
    <col min="7681" max="7681" width="23.6328125" style="36" customWidth="1"/>
    <col min="7682" max="7682" width="13.36328125" style="36" customWidth="1"/>
    <col min="7683" max="7936" width="8.7265625" style="36"/>
    <col min="7937" max="7937" width="23.6328125" style="36" customWidth="1"/>
    <col min="7938" max="7938" width="13.36328125" style="36" customWidth="1"/>
    <col min="7939" max="8192" width="8.7265625" style="36"/>
    <col min="8193" max="8193" width="23.6328125" style="36" customWidth="1"/>
    <col min="8194" max="8194" width="13.36328125" style="36" customWidth="1"/>
    <col min="8195" max="8448" width="8.7265625" style="36"/>
    <col min="8449" max="8449" width="23.6328125" style="36" customWidth="1"/>
    <col min="8450" max="8450" width="13.36328125" style="36" customWidth="1"/>
    <col min="8451" max="8704" width="8.7265625" style="36"/>
    <col min="8705" max="8705" width="23.6328125" style="36" customWidth="1"/>
    <col min="8706" max="8706" width="13.36328125" style="36" customWidth="1"/>
    <col min="8707" max="8960" width="8.7265625" style="36"/>
    <col min="8961" max="8961" width="23.6328125" style="36" customWidth="1"/>
    <col min="8962" max="8962" width="13.36328125" style="36" customWidth="1"/>
    <col min="8963" max="9216" width="8.7265625" style="36"/>
    <col min="9217" max="9217" width="23.6328125" style="36" customWidth="1"/>
    <col min="9218" max="9218" width="13.36328125" style="36" customWidth="1"/>
    <col min="9219" max="9472" width="8.7265625" style="36"/>
    <col min="9473" max="9473" width="23.6328125" style="36" customWidth="1"/>
    <col min="9474" max="9474" width="13.36328125" style="36" customWidth="1"/>
    <col min="9475" max="9728" width="8.7265625" style="36"/>
    <col min="9729" max="9729" width="23.6328125" style="36" customWidth="1"/>
    <col min="9730" max="9730" width="13.36328125" style="36" customWidth="1"/>
    <col min="9731" max="9984" width="8.7265625" style="36"/>
    <col min="9985" max="9985" width="23.6328125" style="36" customWidth="1"/>
    <col min="9986" max="9986" width="13.36328125" style="36" customWidth="1"/>
    <col min="9987" max="10240" width="8.7265625" style="36"/>
    <col min="10241" max="10241" width="23.6328125" style="36" customWidth="1"/>
    <col min="10242" max="10242" width="13.36328125" style="36" customWidth="1"/>
    <col min="10243" max="10496" width="8.7265625" style="36"/>
    <col min="10497" max="10497" width="23.6328125" style="36" customWidth="1"/>
    <col min="10498" max="10498" width="13.36328125" style="36" customWidth="1"/>
    <col min="10499" max="10752" width="8.7265625" style="36"/>
    <col min="10753" max="10753" width="23.6328125" style="36" customWidth="1"/>
    <col min="10754" max="10754" width="13.36328125" style="36" customWidth="1"/>
    <col min="10755" max="11008" width="8.7265625" style="36"/>
    <col min="11009" max="11009" width="23.6328125" style="36" customWidth="1"/>
    <col min="11010" max="11010" width="13.36328125" style="36" customWidth="1"/>
    <col min="11011" max="11264" width="8.7265625" style="36"/>
    <col min="11265" max="11265" width="23.6328125" style="36" customWidth="1"/>
    <col min="11266" max="11266" width="13.36328125" style="36" customWidth="1"/>
    <col min="11267" max="11520" width="8.7265625" style="36"/>
    <col min="11521" max="11521" width="23.6328125" style="36" customWidth="1"/>
    <col min="11522" max="11522" width="13.36328125" style="36" customWidth="1"/>
    <col min="11523" max="11776" width="8.7265625" style="36"/>
    <col min="11777" max="11777" width="23.6328125" style="36" customWidth="1"/>
    <col min="11778" max="11778" width="13.36328125" style="36" customWidth="1"/>
    <col min="11779" max="12032" width="8.7265625" style="36"/>
    <col min="12033" max="12033" width="23.6328125" style="36" customWidth="1"/>
    <col min="12034" max="12034" width="13.36328125" style="36" customWidth="1"/>
    <col min="12035" max="12288" width="8.7265625" style="36"/>
    <col min="12289" max="12289" width="23.6328125" style="36" customWidth="1"/>
    <col min="12290" max="12290" width="13.36328125" style="36" customWidth="1"/>
    <col min="12291" max="12544" width="8.7265625" style="36"/>
    <col min="12545" max="12545" width="23.6328125" style="36" customWidth="1"/>
    <col min="12546" max="12546" width="13.36328125" style="36" customWidth="1"/>
    <col min="12547" max="12800" width="8.7265625" style="36"/>
    <col min="12801" max="12801" width="23.6328125" style="36" customWidth="1"/>
    <col min="12802" max="12802" width="13.36328125" style="36" customWidth="1"/>
    <col min="12803" max="13056" width="8.7265625" style="36"/>
    <col min="13057" max="13057" width="23.6328125" style="36" customWidth="1"/>
    <col min="13058" max="13058" width="13.36328125" style="36" customWidth="1"/>
    <col min="13059" max="13312" width="8.7265625" style="36"/>
    <col min="13313" max="13313" width="23.6328125" style="36" customWidth="1"/>
    <col min="13314" max="13314" width="13.36328125" style="36" customWidth="1"/>
    <col min="13315" max="13568" width="8.7265625" style="36"/>
    <col min="13569" max="13569" width="23.6328125" style="36" customWidth="1"/>
    <col min="13570" max="13570" width="13.36328125" style="36" customWidth="1"/>
    <col min="13571" max="13824" width="8.7265625" style="36"/>
    <col min="13825" max="13825" width="23.6328125" style="36" customWidth="1"/>
    <col min="13826" max="13826" width="13.36328125" style="36" customWidth="1"/>
    <col min="13827" max="14080" width="8.7265625" style="36"/>
    <col min="14081" max="14081" width="23.6328125" style="36" customWidth="1"/>
    <col min="14082" max="14082" width="13.36328125" style="36" customWidth="1"/>
    <col min="14083" max="14336" width="8.7265625" style="36"/>
    <col min="14337" max="14337" width="23.6328125" style="36" customWidth="1"/>
    <col min="14338" max="14338" width="13.36328125" style="36" customWidth="1"/>
    <col min="14339" max="14592" width="8.7265625" style="36"/>
    <col min="14593" max="14593" width="23.6328125" style="36" customWidth="1"/>
    <col min="14594" max="14594" width="13.36328125" style="36" customWidth="1"/>
    <col min="14595" max="14848" width="8.7265625" style="36"/>
    <col min="14849" max="14849" width="23.6328125" style="36" customWidth="1"/>
    <col min="14850" max="14850" width="13.36328125" style="36" customWidth="1"/>
    <col min="14851" max="15104" width="8.7265625" style="36"/>
    <col min="15105" max="15105" width="23.6328125" style="36" customWidth="1"/>
    <col min="15106" max="15106" width="13.36328125" style="36" customWidth="1"/>
    <col min="15107" max="15360" width="8.7265625" style="36"/>
    <col min="15361" max="15361" width="23.6328125" style="36" customWidth="1"/>
    <col min="15362" max="15362" width="13.36328125" style="36" customWidth="1"/>
    <col min="15363" max="15616" width="8.7265625" style="36"/>
    <col min="15617" max="15617" width="23.6328125" style="36" customWidth="1"/>
    <col min="15618" max="15618" width="13.36328125" style="36" customWidth="1"/>
    <col min="15619" max="15872" width="8.7265625" style="36"/>
    <col min="15873" max="15873" width="23.6328125" style="36" customWidth="1"/>
    <col min="15874" max="15874" width="13.36328125" style="36" customWidth="1"/>
    <col min="15875" max="16128" width="8.7265625" style="36"/>
    <col min="16129" max="16129" width="23.6328125" style="36" customWidth="1"/>
    <col min="16130" max="16130" width="13.36328125" style="36" customWidth="1"/>
    <col min="16131" max="16384" width="8.7265625" style="36"/>
  </cols>
  <sheetData>
    <row r="1" spans="1:22" x14ac:dyDescent="0.25">
      <c r="A1" s="36" t="s">
        <v>0</v>
      </c>
      <c r="C1" s="34">
        <v>1994</v>
      </c>
      <c r="D1" s="34">
        <v>1995</v>
      </c>
      <c r="E1" s="34">
        <v>1996</v>
      </c>
      <c r="F1" s="34">
        <v>1997</v>
      </c>
      <c r="G1" s="34">
        <v>1998</v>
      </c>
      <c r="H1" s="34">
        <v>1999</v>
      </c>
      <c r="I1" s="34">
        <v>2000</v>
      </c>
      <c r="J1" s="34">
        <v>2001</v>
      </c>
      <c r="K1" s="34">
        <v>2002</v>
      </c>
      <c r="L1" s="34">
        <v>2003</v>
      </c>
      <c r="M1" s="34">
        <v>2004</v>
      </c>
      <c r="N1" s="34">
        <v>2005</v>
      </c>
      <c r="O1" s="34">
        <v>2006</v>
      </c>
      <c r="P1" s="34">
        <v>2007</v>
      </c>
      <c r="Q1" s="34">
        <v>2009</v>
      </c>
      <c r="R1" s="34">
        <v>2011</v>
      </c>
      <c r="S1" s="34">
        <v>2013</v>
      </c>
      <c r="T1" s="34">
        <v>2015</v>
      </c>
      <c r="U1" s="34">
        <v>2017</v>
      </c>
      <c r="V1" s="34">
        <v>2019</v>
      </c>
    </row>
    <row r="2" spans="1:22" x14ac:dyDescent="0.25">
      <c r="A2" s="1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x14ac:dyDescent="0.25">
      <c r="A3" s="1" t="s">
        <v>2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3" x14ac:dyDescent="0.3">
      <c r="A4" s="2" t="s">
        <v>120</v>
      </c>
      <c r="B4" s="3" t="s">
        <v>4</v>
      </c>
      <c r="I4" s="37">
        <v>0</v>
      </c>
      <c r="J4" s="34">
        <v>0</v>
      </c>
      <c r="K4" s="34">
        <v>0</v>
      </c>
      <c r="L4" s="34">
        <v>0</v>
      </c>
      <c r="M4" s="37"/>
      <c r="N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0</v>
      </c>
    </row>
    <row r="5" spans="1:22" x14ac:dyDescent="0.25">
      <c r="B5" s="1" t="s">
        <v>5</v>
      </c>
      <c r="I5" s="37">
        <v>0</v>
      </c>
      <c r="J5" s="34">
        <v>0</v>
      </c>
      <c r="K5" s="34">
        <v>0</v>
      </c>
      <c r="L5" s="34">
        <v>0</v>
      </c>
      <c r="M5" s="37"/>
      <c r="N5" s="37">
        <v>0</v>
      </c>
      <c r="P5" s="37">
        <v>0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  <c r="V5" s="37">
        <v>0</v>
      </c>
    </row>
    <row r="6" spans="1:22" x14ac:dyDescent="0.25">
      <c r="B6" s="1" t="s">
        <v>6</v>
      </c>
    </row>
    <row r="7" spans="1:22" ht="13" x14ac:dyDescent="0.3">
      <c r="A7" s="2" t="s">
        <v>123</v>
      </c>
      <c r="B7" s="3" t="s">
        <v>4</v>
      </c>
      <c r="I7" s="37">
        <v>0</v>
      </c>
      <c r="J7" s="37">
        <v>0</v>
      </c>
      <c r="K7" s="37">
        <v>0</v>
      </c>
      <c r="L7" s="37">
        <v>0</v>
      </c>
      <c r="N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</row>
    <row r="8" spans="1:22" x14ac:dyDescent="0.25">
      <c r="B8" s="1" t="s">
        <v>5</v>
      </c>
      <c r="I8" s="37">
        <v>0</v>
      </c>
      <c r="J8" s="37">
        <v>0</v>
      </c>
      <c r="K8" s="37">
        <v>0</v>
      </c>
      <c r="L8" s="37">
        <v>0</v>
      </c>
      <c r="N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</row>
    <row r="9" spans="1:22" x14ac:dyDescent="0.25">
      <c r="B9" s="1" t="s">
        <v>6</v>
      </c>
    </row>
    <row r="10" spans="1:22" ht="13" x14ac:dyDescent="0.3">
      <c r="A10" s="2" t="s">
        <v>3</v>
      </c>
      <c r="B10" s="3" t="s">
        <v>4</v>
      </c>
      <c r="E10" s="34">
        <v>3</v>
      </c>
      <c r="F10" s="34">
        <v>8</v>
      </c>
      <c r="G10" s="34">
        <v>16</v>
      </c>
      <c r="H10" s="34">
        <v>22</v>
      </c>
      <c r="I10" s="34">
        <v>31</v>
      </c>
      <c r="J10" s="37">
        <v>0</v>
      </c>
      <c r="K10" s="37">
        <v>11</v>
      </c>
      <c r="L10" s="37">
        <v>13</v>
      </c>
      <c r="M10" s="34"/>
      <c r="N10" s="34">
        <v>10</v>
      </c>
      <c r="P10" s="34">
        <v>24</v>
      </c>
      <c r="Q10" s="34">
        <v>21</v>
      </c>
      <c r="R10" s="34">
        <v>27</v>
      </c>
      <c r="S10" s="34">
        <v>55</v>
      </c>
      <c r="T10" s="34">
        <v>6</v>
      </c>
      <c r="U10" s="34">
        <v>24</v>
      </c>
      <c r="V10" s="34">
        <v>22</v>
      </c>
    </row>
    <row r="11" spans="1:22" x14ac:dyDescent="0.25">
      <c r="B11" s="1" t="s">
        <v>5</v>
      </c>
      <c r="E11" s="34">
        <v>32</v>
      </c>
      <c r="F11" s="34">
        <v>32</v>
      </c>
      <c r="G11" s="34">
        <v>32</v>
      </c>
      <c r="H11" s="34">
        <v>32</v>
      </c>
      <c r="I11" s="34">
        <v>32</v>
      </c>
      <c r="J11" s="37">
        <v>0</v>
      </c>
      <c r="K11" s="37">
        <v>25</v>
      </c>
      <c r="L11" s="37">
        <v>25</v>
      </c>
      <c r="M11" s="34"/>
      <c r="N11" s="34">
        <v>25</v>
      </c>
      <c r="P11" s="34">
        <v>25</v>
      </c>
      <c r="Q11" s="34">
        <v>25</v>
      </c>
      <c r="R11" s="34">
        <v>25</v>
      </c>
      <c r="S11" s="34">
        <v>25</v>
      </c>
      <c r="T11" s="34">
        <v>6</v>
      </c>
      <c r="U11" s="34">
        <v>25</v>
      </c>
      <c r="V11" s="34">
        <v>25</v>
      </c>
    </row>
    <row r="12" spans="1:22" ht="13" x14ac:dyDescent="0.3">
      <c r="B12" s="1" t="s">
        <v>6</v>
      </c>
      <c r="E12" s="4">
        <f>100*E10/E11</f>
        <v>9.375</v>
      </c>
      <c r="F12" s="5">
        <f>100*F10/F11</f>
        <v>25</v>
      </c>
      <c r="G12" s="6">
        <f>100*G10/G11</f>
        <v>50</v>
      </c>
      <c r="H12" s="7">
        <f>100*H10/H11</f>
        <v>68.75</v>
      </c>
      <c r="I12" s="8">
        <f>100*I10/I11</f>
        <v>96.875</v>
      </c>
      <c r="J12" s="37"/>
      <c r="K12" s="9">
        <f>100*K10/K11</f>
        <v>44</v>
      </c>
      <c r="L12" s="7">
        <f>100*L10/L11</f>
        <v>52</v>
      </c>
      <c r="M12" s="10"/>
      <c r="N12" s="9">
        <f>100*N10/N11</f>
        <v>40</v>
      </c>
      <c r="P12" s="8">
        <f t="shared" ref="P12:V12" si="0">100*P10/P11</f>
        <v>96</v>
      </c>
      <c r="Q12" s="8">
        <f t="shared" si="0"/>
        <v>84</v>
      </c>
      <c r="R12" s="11">
        <f t="shared" si="0"/>
        <v>108</v>
      </c>
      <c r="S12" s="11">
        <f t="shared" si="0"/>
        <v>220</v>
      </c>
      <c r="T12" s="12">
        <f t="shared" si="0"/>
        <v>100</v>
      </c>
      <c r="U12" s="12">
        <f t="shared" si="0"/>
        <v>96</v>
      </c>
      <c r="V12" s="12">
        <f t="shared" si="0"/>
        <v>88</v>
      </c>
    </row>
    <row r="13" spans="1:22" ht="13" x14ac:dyDescent="0.3">
      <c r="A13" s="2" t="s">
        <v>7</v>
      </c>
      <c r="B13" s="3" t="s">
        <v>4</v>
      </c>
      <c r="E13" s="34">
        <v>28</v>
      </c>
      <c r="F13" s="34">
        <v>47</v>
      </c>
      <c r="G13" s="34">
        <v>46</v>
      </c>
      <c r="H13" s="34">
        <v>70</v>
      </c>
      <c r="I13" s="34">
        <v>79</v>
      </c>
      <c r="J13" s="34">
        <v>82</v>
      </c>
      <c r="K13" s="34">
        <v>91</v>
      </c>
      <c r="L13" s="34">
        <v>90</v>
      </c>
      <c r="M13" s="34"/>
      <c r="N13" s="34">
        <v>91</v>
      </c>
      <c r="P13" s="34">
        <v>100</v>
      </c>
      <c r="Q13" s="34">
        <v>103</v>
      </c>
      <c r="R13" s="34">
        <v>103</v>
      </c>
      <c r="S13" s="34">
        <v>113</v>
      </c>
      <c r="T13" s="34">
        <v>139</v>
      </c>
      <c r="U13" s="34">
        <v>144</v>
      </c>
      <c r="V13" s="34">
        <v>130</v>
      </c>
    </row>
    <row r="14" spans="1:22" x14ac:dyDescent="0.25">
      <c r="B14" s="1" t="s">
        <v>5</v>
      </c>
      <c r="E14" s="34">
        <v>103</v>
      </c>
      <c r="F14" s="34">
        <v>109</v>
      </c>
      <c r="G14" s="34">
        <v>109</v>
      </c>
      <c r="H14" s="34">
        <v>109</v>
      </c>
      <c r="I14" s="34">
        <v>109</v>
      </c>
      <c r="J14" s="34">
        <v>109</v>
      </c>
      <c r="K14" s="34">
        <v>109</v>
      </c>
      <c r="L14" s="34">
        <v>109</v>
      </c>
      <c r="M14" s="34"/>
      <c r="N14" s="34">
        <v>109</v>
      </c>
      <c r="P14" s="34">
        <v>109</v>
      </c>
      <c r="Q14" s="34">
        <v>109</v>
      </c>
      <c r="R14" s="34">
        <v>109</v>
      </c>
      <c r="S14" s="34">
        <v>109</v>
      </c>
      <c r="T14" s="34">
        <v>153</v>
      </c>
      <c r="U14" s="34">
        <v>158</v>
      </c>
      <c r="V14" s="34">
        <v>137</v>
      </c>
    </row>
    <row r="15" spans="1:22" ht="13" x14ac:dyDescent="0.3">
      <c r="B15" s="1" t="s">
        <v>6</v>
      </c>
      <c r="E15" s="9">
        <f t="shared" ref="E15:L15" si="1">100*E13/E14</f>
        <v>27.184466019417474</v>
      </c>
      <c r="F15" s="9">
        <f t="shared" si="1"/>
        <v>43.11926605504587</v>
      </c>
      <c r="G15" s="9">
        <f t="shared" si="1"/>
        <v>42.201834862385319</v>
      </c>
      <c r="H15" s="7">
        <f t="shared" si="1"/>
        <v>64.220183486238525</v>
      </c>
      <c r="I15" s="7">
        <f t="shared" si="1"/>
        <v>72.477064220183493</v>
      </c>
      <c r="J15" s="8">
        <f t="shared" si="1"/>
        <v>75.22935779816514</v>
      </c>
      <c r="K15" s="8">
        <f t="shared" si="1"/>
        <v>83.486238532110093</v>
      </c>
      <c r="L15" s="8">
        <f t="shared" si="1"/>
        <v>82.568807339449535</v>
      </c>
      <c r="M15" s="34"/>
      <c r="N15" s="8">
        <f>100*N13/N14</f>
        <v>83.486238532110093</v>
      </c>
      <c r="P15" s="8">
        <f t="shared" ref="P15:V15" si="2">100*P13/P14</f>
        <v>91.743119266055047</v>
      </c>
      <c r="Q15" s="8">
        <f t="shared" si="2"/>
        <v>94.495412844036693</v>
      </c>
      <c r="R15" s="8">
        <f t="shared" si="2"/>
        <v>94.495412844036693</v>
      </c>
      <c r="S15" s="11">
        <f t="shared" si="2"/>
        <v>103.6697247706422</v>
      </c>
      <c r="T15" s="12">
        <f t="shared" si="2"/>
        <v>90.849673202614383</v>
      </c>
      <c r="U15" s="12">
        <f t="shared" si="2"/>
        <v>91.139240506329116</v>
      </c>
      <c r="V15" s="12">
        <f t="shared" si="2"/>
        <v>94.890510948905103</v>
      </c>
    </row>
    <row r="16" spans="1:22" ht="13" x14ac:dyDescent="0.3">
      <c r="A16" s="2" t="s">
        <v>8</v>
      </c>
      <c r="B16" s="3" t="s">
        <v>4</v>
      </c>
      <c r="E16" s="34">
        <v>37</v>
      </c>
      <c r="F16" s="34">
        <v>56</v>
      </c>
      <c r="G16" s="34">
        <v>70</v>
      </c>
      <c r="H16" s="34">
        <v>71</v>
      </c>
      <c r="I16" s="34">
        <v>85</v>
      </c>
      <c r="J16" s="34">
        <v>99</v>
      </c>
      <c r="K16" s="34">
        <v>90</v>
      </c>
      <c r="L16" s="34">
        <v>94</v>
      </c>
      <c r="M16" s="34"/>
      <c r="N16" s="34">
        <v>59</v>
      </c>
      <c r="P16" s="34">
        <v>82</v>
      </c>
      <c r="Q16" s="34">
        <v>89</v>
      </c>
      <c r="R16" s="34">
        <v>103</v>
      </c>
      <c r="S16" s="34">
        <v>89</v>
      </c>
      <c r="T16" s="34">
        <v>88</v>
      </c>
      <c r="U16" s="34">
        <v>92</v>
      </c>
      <c r="V16" s="34">
        <v>76</v>
      </c>
    </row>
    <row r="17" spans="1:22" x14ac:dyDescent="0.25">
      <c r="B17" s="1" t="s">
        <v>5</v>
      </c>
      <c r="E17" s="34">
        <v>99</v>
      </c>
      <c r="F17" s="34">
        <v>96</v>
      </c>
      <c r="G17" s="34">
        <v>96</v>
      </c>
      <c r="H17" s="34">
        <v>113</v>
      </c>
      <c r="I17" s="34">
        <v>113</v>
      </c>
      <c r="J17" s="34">
        <v>113</v>
      </c>
      <c r="K17" s="34">
        <v>113</v>
      </c>
      <c r="L17" s="34">
        <v>113</v>
      </c>
      <c r="M17" s="34"/>
      <c r="N17" s="34">
        <v>113</v>
      </c>
      <c r="P17" s="34">
        <v>113</v>
      </c>
      <c r="Q17" s="34">
        <v>113</v>
      </c>
      <c r="R17" s="34">
        <v>113</v>
      </c>
      <c r="S17" s="34">
        <v>101</v>
      </c>
      <c r="T17" s="34">
        <v>99</v>
      </c>
      <c r="U17" s="34">
        <v>101</v>
      </c>
      <c r="V17" s="34">
        <v>79</v>
      </c>
    </row>
    <row r="18" spans="1:22" ht="13" x14ac:dyDescent="0.3">
      <c r="B18" s="1" t="s">
        <v>6</v>
      </c>
      <c r="E18" s="9">
        <f t="shared" ref="E18:L18" si="3">100*E16/E17</f>
        <v>37.373737373737377</v>
      </c>
      <c r="F18" s="7">
        <f t="shared" si="3"/>
        <v>58.333333333333336</v>
      </c>
      <c r="G18" s="7">
        <f t="shared" si="3"/>
        <v>72.916666666666671</v>
      </c>
      <c r="H18" s="7">
        <f t="shared" si="3"/>
        <v>62.831858407079643</v>
      </c>
      <c r="I18" s="8">
        <f t="shared" si="3"/>
        <v>75.221238938053091</v>
      </c>
      <c r="J18" s="8">
        <f t="shared" si="3"/>
        <v>87.610619469026545</v>
      </c>
      <c r="K18" s="8">
        <f t="shared" si="3"/>
        <v>79.646017699115049</v>
      </c>
      <c r="L18" s="8">
        <f t="shared" si="3"/>
        <v>83.185840707964601</v>
      </c>
      <c r="M18" s="34"/>
      <c r="N18" s="7">
        <f>100*N16/N17</f>
        <v>52.212389380530972</v>
      </c>
      <c r="P18" s="7">
        <f t="shared" ref="P18:V18" si="4">100*P16/P17</f>
        <v>72.56637168141593</v>
      </c>
      <c r="Q18" s="8">
        <f t="shared" si="4"/>
        <v>78.761061946902657</v>
      </c>
      <c r="R18" s="8">
        <f t="shared" si="4"/>
        <v>91.150442477876112</v>
      </c>
      <c r="S18" s="8">
        <f t="shared" si="4"/>
        <v>88.118811881188122</v>
      </c>
      <c r="T18" s="8">
        <f t="shared" si="4"/>
        <v>88.888888888888886</v>
      </c>
      <c r="U18" s="8">
        <f t="shared" si="4"/>
        <v>91.089108910891085</v>
      </c>
      <c r="V18" s="8">
        <f t="shared" si="4"/>
        <v>96.202531645569621</v>
      </c>
    </row>
    <row r="19" spans="1:22" ht="13" x14ac:dyDescent="0.3">
      <c r="A19" s="2" t="s">
        <v>9</v>
      </c>
      <c r="B19" s="3" t="s">
        <v>4</v>
      </c>
      <c r="E19" s="34">
        <v>0</v>
      </c>
      <c r="F19" s="34">
        <v>48</v>
      </c>
      <c r="G19" s="34">
        <v>122</v>
      </c>
      <c r="H19" s="34">
        <v>121</v>
      </c>
      <c r="I19" s="34">
        <v>109</v>
      </c>
      <c r="J19" s="34">
        <v>124</v>
      </c>
      <c r="K19" s="34">
        <v>126</v>
      </c>
      <c r="L19" s="34">
        <v>109</v>
      </c>
      <c r="M19" s="34"/>
      <c r="N19" s="34">
        <v>51</v>
      </c>
      <c r="P19" s="34">
        <v>37</v>
      </c>
      <c r="Q19" s="34">
        <v>24</v>
      </c>
      <c r="R19" s="34">
        <v>34</v>
      </c>
      <c r="S19" s="34">
        <v>57</v>
      </c>
      <c r="T19" s="34">
        <v>59</v>
      </c>
      <c r="U19" s="34">
        <v>50</v>
      </c>
      <c r="V19" s="34">
        <v>53</v>
      </c>
    </row>
    <row r="20" spans="1:22" x14ac:dyDescent="0.25">
      <c r="B20" s="1" t="s">
        <v>5</v>
      </c>
      <c r="E20" s="34">
        <v>0</v>
      </c>
      <c r="F20" s="34">
        <v>126</v>
      </c>
      <c r="G20" s="34">
        <v>130</v>
      </c>
      <c r="H20" s="34">
        <v>128</v>
      </c>
      <c r="I20" s="34">
        <v>130</v>
      </c>
      <c r="J20" s="34">
        <v>130</v>
      </c>
      <c r="K20" s="34">
        <v>130</v>
      </c>
      <c r="L20" s="34">
        <v>114</v>
      </c>
      <c r="M20" s="34"/>
      <c r="N20" s="34">
        <v>114</v>
      </c>
      <c r="P20" s="34">
        <v>114</v>
      </c>
      <c r="Q20" s="34">
        <v>114</v>
      </c>
      <c r="R20" s="34">
        <v>114</v>
      </c>
      <c r="S20" s="34">
        <v>114</v>
      </c>
      <c r="T20" s="34">
        <v>92</v>
      </c>
      <c r="U20" s="34">
        <v>204</v>
      </c>
      <c r="V20" s="34">
        <v>203</v>
      </c>
    </row>
    <row r="21" spans="1:22" ht="13" x14ac:dyDescent="0.3">
      <c r="B21" s="1" t="s">
        <v>6</v>
      </c>
      <c r="E21" s="37"/>
      <c r="F21" s="9">
        <f t="shared" ref="F21:L21" si="5">100*F19/F20</f>
        <v>38.095238095238095</v>
      </c>
      <c r="G21" s="8">
        <f t="shared" si="5"/>
        <v>93.84615384615384</v>
      </c>
      <c r="H21" s="8">
        <f t="shared" si="5"/>
        <v>94.53125</v>
      </c>
      <c r="I21" s="8">
        <f t="shared" si="5"/>
        <v>83.84615384615384</v>
      </c>
      <c r="J21" s="8">
        <f t="shared" si="5"/>
        <v>95.384615384615387</v>
      </c>
      <c r="K21" s="8">
        <f t="shared" si="5"/>
        <v>96.92307692307692</v>
      </c>
      <c r="L21" s="8">
        <f t="shared" si="5"/>
        <v>95.614035087719301</v>
      </c>
      <c r="M21" s="34"/>
      <c r="N21" s="9">
        <f>100*N19/N20</f>
        <v>44.736842105263158</v>
      </c>
      <c r="P21" s="9">
        <f t="shared" ref="P21:V21" si="6">100*P19/P20</f>
        <v>32.456140350877192</v>
      </c>
      <c r="Q21" s="4">
        <f t="shared" si="6"/>
        <v>21.05263157894737</v>
      </c>
      <c r="R21" s="9">
        <f t="shared" si="6"/>
        <v>29.82456140350877</v>
      </c>
      <c r="S21" s="13">
        <f t="shared" si="6"/>
        <v>50</v>
      </c>
      <c r="T21" s="13">
        <f t="shared" si="6"/>
        <v>64.130434782608702</v>
      </c>
      <c r="U21" s="9">
        <f t="shared" si="6"/>
        <v>24.509803921568629</v>
      </c>
      <c r="V21" s="9">
        <f t="shared" si="6"/>
        <v>26.108374384236452</v>
      </c>
    </row>
    <row r="22" spans="1:22" ht="13" x14ac:dyDescent="0.3">
      <c r="A22" s="2" t="s">
        <v>10</v>
      </c>
      <c r="B22" s="3" t="s">
        <v>4</v>
      </c>
      <c r="E22" s="34">
        <v>8</v>
      </c>
      <c r="F22" s="34">
        <v>12</v>
      </c>
      <c r="G22" s="34">
        <v>19</v>
      </c>
      <c r="H22" s="34">
        <v>14</v>
      </c>
      <c r="I22" s="34">
        <v>18</v>
      </c>
      <c r="J22" s="34">
        <v>30</v>
      </c>
      <c r="K22" s="34">
        <v>17</v>
      </c>
      <c r="L22" s="34">
        <v>18</v>
      </c>
      <c r="N22" s="34">
        <v>31</v>
      </c>
      <c r="P22" s="34">
        <v>38</v>
      </c>
      <c r="Q22" s="34">
        <v>33</v>
      </c>
      <c r="R22" s="34">
        <v>42</v>
      </c>
      <c r="S22" s="34">
        <v>86</v>
      </c>
      <c r="T22" s="34">
        <v>69</v>
      </c>
      <c r="U22" s="34">
        <v>73</v>
      </c>
      <c r="V22" s="34">
        <v>115</v>
      </c>
    </row>
    <row r="23" spans="1:22" x14ac:dyDescent="0.25">
      <c r="B23" s="1" t="s">
        <v>5</v>
      </c>
      <c r="E23" s="34">
        <v>73</v>
      </c>
      <c r="F23" s="34">
        <v>147</v>
      </c>
      <c r="G23" s="34">
        <v>139</v>
      </c>
      <c r="H23" s="34">
        <v>139</v>
      </c>
      <c r="I23" s="34">
        <v>139</v>
      </c>
      <c r="J23" s="34">
        <v>139</v>
      </c>
      <c r="K23" s="34">
        <v>139</v>
      </c>
      <c r="L23" s="34">
        <v>139</v>
      </c>
      <c r="N23" s="34">
        <v>139</v>
      </c>
      <c r="P23" s="34">
        <v>139</v>
      </c>
      <c r="Q23" s="34">
        <v>135</v>
      </c>
      <c r="R23" s="34">
        <v>139</v>
      </c>
      <c r="S23" s="34">
        <v>139</v>
      </c>
      <c r="T23" s="34">
        <v>134</v>
      </c>
      <c r="U23" s="34">
        <v>135</v>
      </c>
      <c r="V23" s="34">
        <v>132</v>
      </c>
    </row>
    <row r="24" spans="1:22" ht="13" x14ac:dyDescent="0.3">
      <c r="B24" s="1" t="s">
        <v>6</v>
      </c>
      <c r="E24" s="4">
        <f t="shared" ref="E24:L24" si="7">100*E22/E23</f>
        <v>10.95890410958904</v>
      </c>
      <c r="F24" s="4">
        <f t="shared" si="7"/>
        <v>8.1632653061224492</v>
      </c>
      <c r="G24" s="4">
        <f t="shared" si="7"/>
        <v>13.669064748201439</v>
      </c>
      <c r="H24" s="4">
        <f t="shared" si="7"/>
        <v>10.071942446043165</v>
      </c>
      <c r="I24" s="4">
        <f t="shared" si="7"/>
        <v>12.949640287769784</v>
      </c>
      <c r="J24" s="4">
        <f t="shared" si="7"/>
        <v>21.582733812949641</v>
      </c>
      <c r="K24" s="4">
        <f t="shared" si="7"/>
        <v>12.23021582733813</v>
      </c>
      <c r="L24" s="4">
        <f t="shared" si="7"/>
        <v>12.949640287769784</v>
      </c>
      <c r="N24" s="4">
        <f>100*N22/N23</f>
        <v>22.302158273381295</v>
      </c>
      <c r="P24" s="9">
        <f t="shared" ref="P24:V24" si="8">100*P22/P23</f>
        <v>27.338129496402878</v>
      </c>
      <c r="Q24" s="4">
        <f t="shared" si="8"/>
        <v>24.444444444444443</v>
      </c>
      <c r="R24" s="9">
        <f t="shared" si="8"/>
        <v>30.215827338129497</v>
      </c>
      <c r="S24" s="13">
        <f t="shared" si="8"/>
        <v>61.870503597122301</v>
      </c>
      <c r="T24" s="13">
        <f t="shared" si="8"/>
        <v>51.492537313432834</v>
      </c>
      <c r="U24" s="13">
        <f t="shared" si="8"/>
        <v>54.074074074074076</v>
      </c>
      <c r="V24" s="12">
        <f t="shared" si="8"/>
        <v>87.121212121212125</v>
      </c>
    </row>
    <row r="25" spans="1:22" ht="13" x14ac:dyDescent="0.3">
      <c r="A25" s="2" t="s">
        <v>11</v>
      </c>
      <c r="B25" s="3" t="s">
        <v>4</v>
      </c>
      <c r="E25" s="34">
        <v>75</v>
      </c>
      <c r="F25" s="34">
        <v>91</v>
      </c>
      <c r="G25" s="34">
        <v>120</v>
      </c>
      <c r="H25" s="34">
        <v>126</v>
      </c>
      <c r="I25" s="34">
        <v>114</v>
      </c>
      <c r="J25" s="34">
        <v>149</v>
      </c>
      <c r="K25" s="34">
        <v>141</v>
      </c>
      <c r="L25" s="34">
        <v>198</v>
      </c>
      <c r="M25" s="34"/>
      <c r="N25" s="34">
        <v>240</v>
      </c>
      <c r="P25" s="34">
        <v>244</v>
      </c>
      <c r="Q25" s="34">
        <v>252</v>
      </c>
      <c r="R25" s="34">
        <v>262</v>
      </c>
      <c r="S25" s="34">
        <v>173</v>
      </c>
      <c r="T25" s="34">
        <v>197</v>
      </c>
      <c r="U25" s="34">
        <v>196</v>
      </c>
      <c r="V25" s="34">
        <v>203</v>
      </c>
    </row>
    <row r="26" spans="1:22" x14ac:dyDescent="0.25">
      <c r="B26" s="1" t="s">
        <v>5</v>
      </c>
      <c r="E26" s="34">
        <v>175</v>
      </c>
      <c r="F26" s="34">
        <v>160</v>
      </c>
      <c r="G26" s="34">
        <v>182</v>
      </c>
      <c r="H26" s="34">
        <v>176</v>
      </c>
      <c r="I26" s="34">
        <v>176</v>
      </c>
      <c r="J26" s="34">
        <v>234</v>
      </c>
      <c r="K26" s="34">
        <v>246</v>
      </c>
      <c r="L26" s="34">
        <v>318</v>
      </c>
      <c r="M26" s="34"/>
      <c r="N26" s="34">
        <v>278</v>
      </c>
      <c r="P26" s="34">
        <v>218</v>
      </c>
      <c r="Q26" s="34">
        <v>218</v>
      </c>
      <c r="R26" s="34">
        <v>321</v>
      </c>
      <c r="S26" s="34">
        <v>205</v>
      </c>
      <c r="T26" s="34">
        <v>210</v>
      </c>
      <c r="U26" s="34">
        <v>201</v>
      </c>
      <c r="V26" s="34">
        <v>201</v>
      </c>
    </row>
    <row r="27" spans="1:22" ht="13" x14ac:dyDescent="0.3">
      <c r="B27" s="1" t="s">
        <v>6</v>
      </c>
      <c r="E27" s="9">
        <f t="shared" ref="E27:L27" si="9">100*E25/E26</f>
        <v>42.857142857142854</v>
      </c>
      <c r="F27" s="7">
        <f t="shared" si="9"/>
        <v>56.875</v>
      </c>
      <c r="G27" s="7">
        <f t="shared" si="9"/>
        <v>65.934065934065927</v>
      </c>
      <c r="H27" s="7">
        <f t="shared" si="9"/>
        <v>71.590909090909093</v>
      </c>
      <c r="I27" s="7">
        <f t="shared" si="9"/>
        <v>64.772727272727266</v>
      </c>
      <c r="J27" s="7">
        <f t="shared" si="9"/>
        <v>63.675213675213676</v>
      </c>
      <c r="K27" s="7">
        <f t="shared" si="9"/>
        <v>57.31707317073171</v>
      </c>
      <c r="L27" s="7">
        <f t="shared" si="9"/>
        <v>62.264150943396224</v>
      </c>
      <c r="M27" s="34"/>
      <c r="N27" s="8">
        <f>100*N25/N26</f>
        <v>86.330935251798564</v>
      </c>
      <c r="P27" s="11">
        <f t="shared" ref="P27:V27" si="10">100*P25/P26</f>
        <v>111.92660550458716</v>
      </c>
      <c r="Q27" s="11">
        <f t="shared" si="10"/>
        <v>115.59633027522936</v>
      </c>
      <c r="R27" s="8">
        <f t="shared" si="10"/>
        <v>81.619937694704049</v>
      </c>
      <c r="S27" s="8">
        <f t="shared" si="10"/>
        <v>84.390243902439025</v>
      </c>
      <c r="T27" s="8">
        <f t="shared" si="10"/>
        <v>93.80952380952381</v>
      </c>
      <c r="U27" s="8">
        <f t="shared" si="10"/>
        <v>97.512437810945272</v>
      </c>
      <c r="V27" s="14">
        <f t="shared" si="10"/>
        <v>100.99502487562189</v>
      </c>
    </row>
    <row r="28" spans="1:22" ht="13" x14ac:dyDescent="0.3">
      <c r="A28" s="2" t="s">
        <v>12</v>
      </c>
      <c r="B28" s="3" t="s">
        <v>4</v>
      </c>
      <c r="C28" s="34">
        <v>146</v>
      </c>
      <c r="D28" s="34">
        <v>129</v>
      </c>
      <c r="E28" s="34">
        <v>145</v>
      </c>
      <c r="F28" s="34">
        <v>170</v>
      </c>
      <c r="G28" s="34">
        <v>180</v>
      </c>
      <c r="H28" s="34">
        <v>195</v>
      </c>
      <c r="I28" s="34">
        <v>193</v>
      </c>
      <c r="J28" s="34">
        <v>215</v>
      </c>
      <c r="K28" s="34">
        <v>219</v>
      </c>
      <c r="L28" s="34">
        <v>272</v>
      </c>
      <c r="M28" s="34">
        <v>343</v>
      </c>
      <c r="N28" s="34">
        <v>354</v>
      </c>
      <c r="O28" s="34">
        <v>361</v>
      </c>
      <c r="P28" s="34">
        <v>367</v>
      </c>
      <c r="Q28" s="34">
        <v>376</v>
      </c>
      <c r="R28" s="34">
        <v>458</v>
      </c>
      <c r="S28" s="34">
        <v>327</v>
      </c>
      <c r="T28" s="34">
        <v>292</v>
      </c>
      <c r="U28" s="34">
        <v>342</v>
      </c>
      <c r="V28" s="34">
        <v>744</v>
      </c>
    </row>
    <row r="29" spans="1:22" x14ac:dyDescent="0.25">
      <c r="A29" s="15"/>
      <c r="B29" s="1" t="s">
        <v>5</v>
      </c>
      <c r="C29" s="34">
        <v>219</v>
      </c>
      <c r="D29" s="34">
        <v>219</v>
      </c>
      <c r="E29" s="34">
        <v>251</v>
      </c>
      <c r="F29" s="34">
        <v>248</v>
      </c>
      <c r="G29" s="34">
        <v>248</v>
      </c>
      <c r="H29" s="34">
        <v>248</v>
      </c>
      <c r="I29" s="34">
        <v>248</v>
      </c>
      <c r="J29" s="34">
        <v>247</v>
      </c>
      <c r="K29" s="34">
        <v>247</v>
      </c>
      <c r="L29" s="34">
        <v>388</v>
      </c>
      <c r="M29" s="34">
        <v>388</v>
      </c>
      <c r="N29" s="34">
        <v>388</v>
      </c>
      <c r="O29" s="34">
        <v>388</v>
      </c>
      <c r="P29" s="34">
        <v>388</v>
      </c>
      <c r="Q29" s="34">
        <v>391</v>
      </c>
      <c r="R29" s="34">
        <v>416</v>
      </c>
      <c r="S29" s="34">
        <v>952</v>
      </c>
      <c r="T29" s="34">
        <v>336</v>
      </c>
      <c r="U29" s="34">
        <v>383</v>
      </c>
      <c r="V29" s="34">
        <v>759</v>
      </c>
    </row>
    <row r="30" spans="1:22" ht="13" x14ac:dyDescent="0.3">
      <c r="B30" s="1" t="s">
        <v>6</v>
      </c>
      <c r="C30" s="7">
        <f t="shared" ref="C30:V30" si="11">100*C28/C29</f>
        <v>66.666666666666671</v>
      </c>
      <c r="D30" s="7">
        <f t="shared" si="11"/>
        <v>58.904109589041099</v>
      </c>
      <c r="E30" s="7">
        <f t="shared" si="11"/>
        <v>57.768924302788847</v>
      </c>
      <c r="F30" s="7">
        <f t="shared" si="11"/>
        <v>68.548387096774192</v>
      </c>
      <c r="G30" s="7">
        <f t="shared" si="11"/>
        <v>72.58064516129032</v>
      </c>
      <c r="H30" s="8">
        <f t="shared" si="11"/>
        <v>78.629032258064512</v>
      </c>
      <c r="I30" s="8">
        <f t="shared" si="11"/>
        <v>77.822580645161295</v>
      </c>
      <c r="J30" s="8">
        <f t="shared" si="11"/>
        <v>87.044534412955471</v>
      </c>
      <c r="K30" s="8">
        <f t="shared" si="11"/>
        <v>88.663967611336034</v>
      </c>
      <c r="L30" s="7">
        <f t="shared" si="11"/>
        <v>70.103092783505161</v>
      </c>
      <c r="M30" s="8">
        <f t="shared" si="11"/>
        <v>88.402061855670098</v>
      </c>
      <c r="N30" s="8">
        <f t="shared" si="11"/>
        <v>91.237113402061851</v>
      </c>
      <c r="O30" s="8">
        <f t="shared" si="11"/>
        <v>93.041237113402062</v>
      </c>
      <c r="P30" s="8">
        <f t="shared" si="11"/>
        <v>94.587628865979383</v>
      </c>
      <c r="Q30" s="8">
        <f t="shared" si="11"/>
        <v>96.163682864450124</v>
      </c>
      <c r="R30" s="11">
        <f t="shared" si="11"/>
        <v>110.09615384615384</v>
      </c>
      <c r="S30" s="9">
        <f t="shared" si="11"/>
        <v>34.34873949579832</v>
      </c>
      <c r="T30" s="12">
        <f t="shared" si="11"/>
        <v>86.904761904761898</v>
      </c>
      <c r="U30" s="12">
        <f t="shared" si="11"/>
        <v>89.295039164490859</v>
      </c>
      <c r="V30" s="12">
        <f t="shared" si="11"/>
        <v>98.023715415019765</v>
      </c>
    </row>
    <row r="31" spans="1:22" ht="13" x14ac:dyDescent="0.3">
      <c r="A31" s="2" t="s">
        <v>13</v>
      </c>
      <c r="B31" s="3" t="s">
        <v>4</v>
      </c>
      <c r="E31" s="34">
        <v>2</v>
      </c>
      <c r="F31" s="34">
        <v>1</v>
      </c>
      <c r="G31" s="34">
        <v>2</v>
      </c>
      <c r="H31" s="34">
        <v>2</v>
      </c>
      <c r="I31" s="34">
        <v>2</v>
      </c>
      <c r="J31" s="34">
        <v>7</v>
      </c>
      <c r="K31" s="34">
        <v>9</v>
      </c>
      <c r="L31" s="34">
        <v>6</v>
      </c>
      <c r="M31" s="34">
        <v>6</v>
      </c>
      <c r="N31" s="34">
        <v>7</v>
      </c>
      <c r="O31" s="34">
        <v>17</v>
      </c>
      <c r="P31" s="34">
        <v>15</v>
      </c>
      <c r="Q31" s="34">
        <v>12</v>
      </c>
      <c r="R31" s="34">
        <v>26</v>
      </c>
      <c r="S31" s="34">
        <v>40</v>
      </c>
      <c r="T31" s="34">
        <v>43</v>
      </c>
      <c r="U31" s="34">
        <v>41</v>
      </c>
      <c r="V31" s="34">
        <v>42</v>
      </c>
    </row>
    <row r="32" spans="1:22" x14ac:dyDescent="0.25">
      <c r="B32" s="1" t="s">
        <v>5</v>
      </c>
      <c r="E32" s="34">
        <v>50</v>
      </c>
      <c r="F32" s="34">
        <v>50</v>
      </c>
      <c r="G32" s="34">
        <v>50</v>
      </c>
      <c r="H32" s="34">
        <v>50</v>
      </c>
      <c r="I32" s="34">
        <v>59</v>
      </c>
      <c r="J32" s="34">
        <v>59</v>
      </c>
      <c r="K32" s="34">
        <v>59</v>
      </c>
      <c r="L32" s="34">
        <v>59</v>
      </c>
      <c r="M32" s="34">
        <v>81</v>
      </c>
      <c r="N32" s="34">
        <v>83</v>
      </c>
      <c r="O32" s="34">
        <v>52</v>
      </c>
      <c r="P32" s="34">
        <v>52</v>
      </c>
      <c r="Q32" s="34">
        <v>52</v>
      </c>
      <c r="R32" s="34">
        <v>56</v>
      </c>
      <c r="S32" s="34">
        <v>56</v>
      </c>
      <c r="T32" s="34">
        <v>60</v>
      </c>
      <c r="U32" s="34">
        <v>60</v>
      </c>
      <c r="V32" s="34">
        <v>59</v>
      </c>
    </row>
    <row r="33" spans="1:22" ht="13" x14ac:dyDescent="0.3">
      <c r="B33" s="1" t="s">
        <v>6</v>
      </c>
      <c r="E33" s="4">
        <f t="shared" ref="E33:V33" si="12">100*E31/E32</f>
        <v>4</v>
      </c>
      <c r="F33" s="4">
        <f t="shared" si="12"/>
        <v>2</v>
      </c>
      <c r="G33" s="4">
        <f t="shared" si="12"/>
        <v>4</v>
      </c>
      <c r="H33" s="4">
        <f t="shared" si="12"/>
        <v>4</v>
      </c>
      <c r="I33" s="4">
        <f t="shared" si="12"/>
        <v>3.3898305084745761</v>
      </c>
      <c r="J33" s="4">
        <f t="shared" si="12"/>
        <v>11.864406779661017</v>
      </c>
      <c r="K33" s="4">
        <f t="shared" si="12"/>
        <v>15.254237288135593</v>
      </c>
      <c r="L33" s="4">
        <f t="shared" si="12"/>
        <v>10.169491525423728</v>
      </c>
      <c r="M33" s="4">
        <f t="shared" si="12"/>
        <v>7.4074074074074074</v>
      </c>
      <c r="N33" s="4">
        <f t="shared" si="12"/>
        <v>8.4337349397590362</v>
      </c>
      <c r="O33" s="9">
        <f t="shared" si="12"/>
        <v>32.692307692307693</v>
      </c>
      <c r="P33" s="9">
        <f t="shared" si="12"/>
        <v>28.846153846153847</v>
      </c>
      <c r="Q33" s="4">
        <f t="shared" si="12"/>
        <v>23.076923076923077</v>
      </c>
      <c r="R33" s="9">
        <f t="shared" si="12"/>
        <v>46.428571428571431</v>
      </c>
      <c r="S33" s="13">
        <f t="shared" si="12"/>
        <v>71.428571428571431</v>
      </c>
      <c r="T33" s="13">
        <f t="shared" si="12"/>
        <v>71.666666666666671</v>
      </c>
      <c r="U33" s="13">
        <f t="shared" si="12"/>
        <v>68.333333333333329</v>
      </c>
      <c r="V33" s="13">
        <f t="shared" si="12"/>
        <v>71.186440677966104</v>
      </c>
    </row>
    <row r="34" spans="1:22" ht="13" x14ac:dyDescent="0.3">
      <c r="A34" s="2" t="s">
        <v>14</v>
      </c>
      <c r="B34" s="3" t="s">
        <v>4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26</v>
      </c>
      <c r="M34" s="34">
        <v>30</v>
      </c>
      <c r="N34" s="34">
        <v>23</v>
      </c>
      <c r="O34" s="34">
        <v>57</v>
      </c>
      <c r="P34" s="34">
        <v>45</v>
      </c>
      <c r="Q34" s="34">
        <v>74</v>
      </c>
      <c r="R34" s="34">
        <v>67</v>
      </c>
      <c r="S34" s="34">
        <v>104</v>
      </c>
      <c r="T34" s="34">
        <v>95</v>
      </c>
      <c r="U34" s="34">
        <v>102</v>
      </c>
      <c r="V34" s="34">
        <v>88</v>
      </c>
    </row>
    <row r="35" spans="1:22" x14ac:dyDescent="0.25">
      <c r="B35" s="1" t="s">
        <v>5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52</v>
      </c>
      <c r="M35" s="34">
        <v>130</v>
      </c>
      <c r="N35" s="34">
        <v>130</v>
      </c>
      <c r="O35" s="34">
        <v>130</v>
      </c>
      <c r="P35" s="34">
        <v>130</v>
      </c>
      <c r="Q35" s="34">
        <v>124</v>
      </c>
      <c r="R35" s="34">
        <v>122</v>
      </c>
      <c r="S35" s="34">
        <v>124</v>
      </c>
      <c r="T35" s="34">
        <v>146</v>
      </c>
      <c r="U35" s="34">
        <v>159</v>
      </c>
      <c r="V35" s="34">
        <v>161</v>
      </c>
    </row>
    <row r="36" spans="1:22" ht="13" x14ac:dyDescent="0.3">
      <c r="B36" s="1" t="s">
        <v>6</v>
      </c>
      <c r="E36" s="37"/>
      <c r="F36" s="37"/>
      <c r="G36" s="37"/>
      <c r="H36" s="37"/>
      <c r="I36" s="37"/>
      <c r="J36" s="37"/>
      <c r="K36" s="16"/>
      <c r="L36" s="7">
        <f t="shared" ref="L36:V36" si="13">100*L34/L35</f>
        <v>50</v>
      </c>
      <c r="M36" s="4">
        <f t="shared" si="13"/>
        <v>23.076923076923077</v>
      </c>
      <c r="N36" s="4">
        <f t="shared" si="13"/>
        <v>17.692307692307693</v>
      </c>
      <c r="O36" s="9">
        <f t="shared" si="13"/>
        <v>43.846153846153847</v>
      </c>
      <c r="P36" s="9">
        <f t="shared" si="13"/>
        <v>34.615384615384613</v>
      </c>
      <c r="Q36" s="7">
        <f t="shared" si="13"/>
        <v>59.677419354838712</v>
      </c>
      <c r="R36" s="7">
        <f t="shared" si="13"/>
        <v>54.918032786885249</v>
      </c>
      <c r="S36" s="12">
        <f t="shared" si="13"/>
        <v>83.870967741935488</v>
      </c>
      <c r="T36" s="13">
        <f t="shared" si="13"/>
        <v>65.06849315068493</v>
      </c>
      <c r="U36" s="13">
        <f t="shared" si="13"/>
        <v>64.15094339622641</v>
      </c>
      <c r="V36" s="13">
        <f t="shared" si="13"/>
        <v>54.658385093167702</v>
      </c>
    </row>
    <row r="37" spans="1:22" ht="13" x14ac:dyDescent="0.3">
      <c r="A37" s="2" t="s">
        <v>15</v>
      </c>
      <c r="B37" s="3" t="s">
        <v>4</v>
      </c>
      <c r="E37" s="34">
        <v>5</v>
      </c>
      <c r="F37" s="34">
        <v>7</v>
      </c>
      <c r="G37" s="37">
        <v>8</v>
      </c>
      <c r="H37" s="34">
        <v>4</v>
      </c>
      <c r="I37" s="34">
        <v>7</v>
      </c>
      <c r="J37" s="34">
        <v>5</v>
      </c>
      <c r="K37" s="34">
        <v>8</v>
      </c>
      <c r="L37" s="34">
        <v>13</v>
      </c>
      <c r="M37" s="34">
        <v>13</v>
      </c>
      <c r="N37" s="34">
        <v>17</v>
      </c>
      <c r="O37" s="34">
        <v>9</v>
      </c>
      <c r="P37" s="34">
        <v>21</v>
      </c>
      <c r="Q37" s="34">
        <v>25</v>
      </c>
      <c r="R37" s="34">
        <v>41</v>
      </c>
      <c r="S37" s="34">
        <v>56</v>
      </c>
      <c r="T37" s="34">
        <v>65</v>
      </c>
      <c r="U37" s="34">
        <v>96</v>
      </c>
      <c r="V37" s="34">
        <v>92</v>
      </c>
    </row>
    <row r="38" spans="1:22" x14ac:dyDescent="0.25">
      <c r="B38" s="1" t="s">
        <v>5</v>
      </c>
      <c r="E38" s="37">
        <v>78</v>
      </c>
      <c r="F38" s="37">
        <v>78</v>
      </c>
      <c r="G38" s="37">
        <v>78</v>
      </c>
      <c r="H38" s="37">
        <v>78</v>
      </c>
      <c r="I38" s="34">
        <v>77</v>
      </c>
      <c r="J38" s="34">
        <v>42</v>
      </c>
      <c r="K38" s="34">
        <v>42</v>
      </c>
      <c r="L38" s="34">
        <v>42</v>
      </c>
      <c r="M38" s="34">
        <v>42</v>
      </c>
      <c r="N38" s="34">
        <v>42</v>
      </c>
      <c r="O38" s="34">
        <v>42</v>
      </c>
      <c r="P38" s="34">
        <v>42</v>
      </c>
      <c r="Q38" s="34">
        <v>42</v>
      </c>
      <c r="R38" s="34">
        <v>97</v>
      </c>
      <c r="S38" s="34">
        <v>97</v>
      </c>
      <c r="T38" s="34">
        <v>97</v>
      </c>
      <c r="U38" s="34">
        <v>96</v>
      </c>
      <c r="V38" s="34">
        <v>96</v>
      </c>
    </row>
    <row r="39" spans="1:22" ht="13" x14ac:dyDescent="0.3">
      <c r="B39" s="1" t="s">
        <v>6</v>
      </c>
      <c r="E39" s="4">
        <f t="shared" ref="E39:V39" si="14">100*E37/E38</f>
        <v>6.4102564102564106</v>
      </c>
      <c r="F39" s="4">
        <f t="shared" si="14"/>
        <v>8.9743589743589745</v>
      </c>
      <c r="G39" s="4">
        <f t="shared" si="14"/>
        <v>10.256410256410257</v>
      </c>
      <c r="H39" s="4">
        <f t="shared" si="14"/>
        <v>5.1282051282051286</v>
      </c>
      <c r="I39" s="4">
        <f t="shared" si="14"/>
        <v>9.0909090909090917</v>
      </c>
      <c r="J39" s="4">
        <f t="shared" si="14"/>
        <v>11.904761904761905</v>
      </c>
      <c r="K39" s="4">
        <f t="shared" si="14"/>
        <v>19.047619047619047</v>
      </c>
      <c r="L39" s="9">
        <f t="shared" si="14"/>
        <v>30.952380952380953</v>
      </c>
      <c r="M39" s="9">
        <f t="shared" si="14"/>
        <v>30.952380952380953</v>
      </c>
      <c r="N39" s="9">
        <f t="shared" si="14"/>
        <v>40.476190476190474</v>
      </c>
      <c r="O39" s="4">
        <f t="shared" si="14"/>
        <v>21.428571428571427</v>
      </c>
      <c r="P39" s="7">
        <f t="shared" si="14"/>
        <v>50</v>
      </c>
      <c r="Q39" s="7">
        <f t="shared" si="14"/>
        <v>59.523809523809526</v>
      </c>
      <c r="R39" s="9">
        <f t="shared" si="14"/>
        <v>42.268041237113401</v>
      </c>
      <c r="S39" s="13">
        <f t="shared" si="14"/>
        <v>57.731958762886599</v>
      </c>
      <c r="T39" s="13">
        <f t="shared" si="14"/>
        <v>67.010309278350519</v>
      </c>
      <c r="U39" s="12">
        <f t="shared" si="14"/>
        <v>100</v>
      </c>
      <c r="V39" s="12">
        <f t="shared" si="14"/>
        <v>95.833333333333329</v>
      </c>
    </row>
    <row r="40" spans="1:22" ht="13" x14ac:dyDescent="0.3">
      <c r="A40" s="2" t="s">
        <v>16</v>
      </c>
      <c r="B40" s="3" t="s">
        <v>4</v>
      </c>
      <c r="E40" s="34">
        <v>19</v>
      </c>
      <c r="F40" s="34">
        <v>56</v>
      </c>
      <c r="G40" s="37">
        <v>43</v>
      </c>
      <c r="H40" s="34">
        <v>32</v>
      </c>
      <c r="I40" s="34">
        <v>32</v>
      </c>
      <c r="J40" s="34">
        <v>40</v>
      </c>
      <c r="K40" s="34">
        <v>88</v>
      </c>
      <c r="L40" s="34">
        <v>102</v>
      </c>
      <c r="M40" s="34">
        <v>109</v>
      </c>
      <c r="N40" s="34">
        <v>120</v>
      </c>
      <c r="O40" s="34">
        <v>135</v>
      </c>
      <c r="P40" s="34">
        <v>162</v>
      </c>
      <c r="Q40" s="34">
        <v>178</v>
      </c>
      <c r="R40" s="34">
        <v>204</v>
      </c>
      <c r="S40" s="34">
        <v>249</v>
      </c>
      <c r="T40" s="34">
        <v>176</v>
      </c>
      <c r="U40" s="34">
        <v>229</v>
      </c>
      <c r="V40" s="34">
        <v>250</v>
      </c>
    </row>
    <row r="41" spans="1:22" x14ac:dyDescent="0.25">
      <c r="B41" s="1" t="s">
        <v>5</v>
      </c>
      <c r="E41" s="34">
        <v>169</v>
      </c>
      <c r="F41" s="34">
        <v>169</v>
      </c>
      <c r="G41" s="34">
        <v>169</v>
      </c>
      <c r="H41" s="34">
        <v>52</v>
      </c>
      <c r="I41" s="34">
        <v>57</v>
      </c>
      <c r="J41" s="34">
        <v>57</v>
      </c>
      <c r="K41" s="34">
        <v>139</v>
      </c>
      <c r="L41" s="34">
        <v>391</v>
      </c>
      <c r="M41" s="34">
        <v>390</v>
      </c>
      <c r="N41" s="34">
        <v>390</v>
      </c>
      <c r="O41" s="34">
        <v>390</v>
      </c>
      <c r="P41" s="34">
        <v>390</v>
      </c>
      <c r="Q41" s="34">
        <v>367</v>
      </c>
      <c r="R41" s="34">
        <v>390</v>
      </c>
      <c r="S41" s="34">
        <v>390</v>
      </c>
      <c r="T41" s="34">
        <v>376</v>
      </c>
      <c r="U41" s="34">
        <v>368</v>
      </c>
      <c r="V41" s="34">
        <v>348</v>
      </c>
    </row>
    <row r="42" spans="1:22" ht="13" x14ac:dyDescent="0.3">
      <c r="B42" s="1" t="s">
        <v>6</v>
      </c>
      <c r="E42" s="4">
        <f t="shared" ref="E42:V42" si="15">100*E40/E41</f>
        <v>11.242603550295858</v>
      </c>
      <c r="F42" s="17">
        <f t="shared" si="15"/>
        <v>33.136094674556212</v>
      </c>
      <c r="G42" s="17">
        <f t="shared" si="15"/>
        <v>25.443786982248522</v>
      </c>
      <c r="H42" s="18">
        <f t="shared" si="15"/>
        <v>61.53846153846154</v>
      </c>
      <c r="I42" s="18">
        <f t="shared" si="15"/>
        <v>56.140350877192979</v>
      </c>
      <c r="J42" s="18">
        <f t="shared" si="15"/>
        <v>70.175438596491233</v>
      </c>
      <c r="K42" s="18">
        <f t="shared" si="15"/>
        <v>63.309352517985609</v>
      </c>
      <c r="L42" s="17">
        <f t="shared" si="15"/>
        <v>26.086956521739129</v>
      </c>
      <c r="M42" s="17">
        <f t="shared" si="15"/>
        <v>27.948717948717949</v>
      </c>
      <c r="N42" s="9">
        <f t="shared" si="15"/>
        <v>30.76923076923077</v>
      </c>
      <c r="O42" s="9">
        <f t="shared" si="15"/>
        <v>34.615384615384613</v>
      </c>
      <c r="P42" s="9">
        <f t="shared" si="15"/>
        <v>41.53846153846154</v>
      </c>
      <c r="Q42" s="9">
        <f t="shared" si="15"/>
        <v>48.501362397820166</v>
      </c>
      <c r="R42" s="18">
        <f t="shared" si="15"/>
        <v>52.307692307692307</v>
      </c>
      <c r="S42" s="13">
        <f t="shared" si="15"/>
        <v>63.846153846153847</v>
      </c>
      <c r="T42" s="9">
        <f t="shared" si="15"/>
        <v>46.808510638297875</v>
      </c>
      <c r="U42" s="13">
        <f t="shared" si="15"/>
        <v>62.228260869565219</v>
      </c>
      <c r="V42" s="13">
        <f t="shared" si="15"/>
        <v>71.839080459770116</v>
      </c>
    </row>
    <row r="43" spans="1:22" ht="13" x14ac:dyDescent="0.3">
      <c r="A43" s="2" t="s">
        <v>17</v>
      </c>
      <c r="B43" s="3" t="s">
        <v>4</v>
      </c>
      <c r="Q43" s="34">
        <v>25</v>
      </c>
      <c r="R43" s="34">
        <v>40</v>
      </c>
      <c r="S43" s="34">
        <v>16</v>
      </c>
      <c r="T43" s="34">
        <v>18</v>
      </c>
      <c r="U43" s="34">
        <v>24</v>
      </c>
      <c r="V43" s="34">
        <v>16</v>
      </c>
    </row>
    <row r="44" spans="1:22" x14ac:dyDescent="0.25">
      <c r="B44" s="1" t="s">
        <v>5</v>
      </c>
      <c r="Q44" s="34">
        <v>27</v>
      </c>
      <c r="R44" s="34">
        <v>60</v>
      </c>
      <c r="S44" s="34">
        <v>25</v>
      </c>
      <c r="T44" s="34">
        <v>25</v>
      </c>
      <c r="U44" s="34">
        <v>25</v>
      </c>
      <c r="V44" s="34">
        <v>25</v>
      </c>
    </row>
    <row r="45" spans="1:22" ht="13" x14ac:dyDescent="0.3">
      <c r="B45" s="1" t="s">
        <v>6</v>
      </c>
      <c r="Q45" s="8">
        <f t="shared" ref="Q45:V45" si="16">100*Q43/Q44</f>
        <v>92.592592592592595</v>
      </c>
      <c r="R45" s="7">
        <f t="shared" si="16"/>
        <v>66.666666666666671</v>
      </c>
      <c r="S45" s="13">
        <f t="shared" si="16"/>
        <v>64</v>
      </c>
      <c r="T45" s="13">
        <f t="shared" si="16"/>
        <v>72</v>
      </c>
      <c r="U45" s="12">
        <f t="shared" si="16"/>
        <v>96</v>
      </c>
      <c r="V45" s="13">
        <f t="shared" si="16"/>
        <v>64</v>
      </c>
    </row>
    <row r="46" spans="1:22" ht="13" x14ac:dyDescent="0.3">
      <c r="A46" s="2" t="s">
        <v>18</v>
      </c>
      <c r="B46" s="3" t="s">
        <v>4</v>
      </c>
      <c r="L46" s="37">
        <v>284</v>
      </c>
      <c r="N46" s="34">
        <v>384</v>
      </c>
      <c r="Q46" s="34">
        <v>290</v>
      </c>
      <c r="R46" s="34">
        <v>530</v>
      </c>
      <c r="S46" s="34">
        <v>539</v>
      </c>
      <c r="T46" s="34">
        <v>534</v>
      </c>
      <c r="U46" s="34">
        <v>465</v>
      </c>
      <c r="V46" s="34">
        <v>511</v>
      </c>
    </row>
    <row r="47" spans="1:22" x14ac:dyDescent="0.25">
      <c r="B47" s="1" t="s">
        <v>5</v>
      </c>
      <c r="L47" s="37">
        <v>305</v>
      </c>
      <c r="N47" s="34">
        <v>403</v>
      </c>
      <c r="Q47" s="34">
        <v>552</v>
      </c>
      <c r="R47" s="34">
        <v>552</v>
      </c>
      <c r="S47" s="34">
        <v>480</v>
      </c>
      <c r="T47" s="34">
        <v>525</v>
      </c>
      <c r="U47" s="34">
        <v>474</v>
      </c>
      <c r="V47" s="34">
        <v>517</v>
      </c>
    </row>
    <row r="48" spans="1:22" ht="13" x14ac:dyDescent="0.3">
      <c r="B48" s="1" t="s">
        <v>6</v>
      </c>
      <c r="L48" s="8">
        <f>100*L46/L47</f>
        <v>93.114754098360649</v>
      </c>
      <c r="N48" s="8">
        <f>100*N46/N47</f>
        <v>95.285359801488838</v>
      </c>
      <c r="Q48" s="7">
        <f t="shared" ref="Q48:V48" si="17">100*Q46/Q47</f>
        <v>52.536231884057969</v>
      </c>
      <c r="R48" s="8">
        <f t="shared" si="17"/>
        <v>96.014492753623188</v>
      </c>
      <c r="S48" s="11">
        <f t="shared" si="17"/>
        <v>112.29166666666667</v>
      </c>
      <c r="T48" s="14">
        <f t="shared" si="17"/>
        <v>101.71428571428571</v>
      </c>
      <c r="U48" s="8">
        <f t="shared" si="17"/>
        <v>98.101265822784811</v>
      </c>
      <c r="V48" s="8">
        <f t="shared" si="17"/>
        <v>98.839458413926494</v>
      </c>
    </row>
    <row r="49" spans="1:22" x14ac:dyDescent="0.25">
      <c r="A49" s="1" t="s">
        <v>19</v>
      </c>
    </row>
    <row r="50" spans="1:22" ht="13" x14ac:dyDescent="0.3">
      <c r="A50" s="2" t="s">
        <v>20</v>
      </c>
      <c r="B50" s="3" t="s">
        <v>4</v>
      </c>
      <c r="I50" s="34">
        <v>0</v>
      </c>
      <c r="J50" s="34">
        <v>10</v>
      </c>
      <c r="K50" s="34">
        <v>16</v>
      </c>
      <c r="L50" s="34">
        <v>13</v>
      </c>
      <c r="N50" s="34">
        <v>15</v>
      </c>
      <c r="P50" s="34">
        <v>21</v>
      </c>
      <c r="Q50" s="34">
        <v>37</v>
      </c>
      <c r="R50" s="34">
        <v>55</v>
      </c>
      <c r="S50" s="34">
        <v>56</v>
      </c>
      <c r="T50" s="34">
        <v>0</v>
      </c>
      <c r="U50" s="34">
        <v>81</v>
      </c>
      <c r="V50" s="34">
        <v>0</v>
      </c>
    </row>
    <row r="51" spans="1:22" x14ac:dyDescent="0.25">
      <c r="B51" s="1" t="s">
        <v>5</v>
      </c>
      <c r="I51" s="34">
        <v>0</v>
      </c>
      <c r="J51" s="34">
        <v>30</v>
      </c>
      <c r="K51" s="34">
        <v>48</v>
      </c>
      <c r="L51" s="34">
        <v>48</v>
      </c>
      <c r="N51" s="34">
        <v>48</v>
      </c>
      <c r="P51" s="34">
        <v>48</v>
      </c>
      <c r="Q51" s="34">
        <v>48</v>
      </c>
      <c r="R51" s="34">
        <v>48</v>
      </c>
      <c r="S51" s="34">
        <v>56</v>
      </c>
      <c r="T51" s="34">
        <v>0</v>
      </c>
      <c r="U51" s="34">
        <v>0</v>
      </c>
      <c r="V51" s="34">
        <v>0</v>
      </c>
    </row>
    <row r="52" spans="1:22" ht="13" x14ac:dyDescent="0.3">
      <c r="B52" s="1" t="s">
        <v>6</v>
      </c>
      <c r="I52" s="34"/>
      <c r="J52" s="9">
        <f>J50/J51*100</f>
        <v>33.333333333333329</v>
      </c>
      <c r="K52" s="9">
        <f>K50/K51*100</f>
        <v>33.333333333333329</v>
      </c>
      <c r="L52" s="9">
        <f>L50/L51*100</f>
        <v>27.083333333333332</v>
      </c>
      <c r="N52" s="9">
        <f>N50/N51*100</f>
        <v>31.25</v>
      </c>
      <c r="P52" s="9">
        <f>P50/P51*100</f>
        <v>43.75</v>
      </c>
      <c r="Q52" s="8">
        <f>Q50/Q51*100</f>
        <v>77.083333333333343</v>
      </c>
      <c r="R52" s="11">
        <f>R50/R51*100</f>
        <v>114.58333333333333</v>
      </c>
      <c r="S52" s="12">
        <f>S50/S51*100</f>
        <v>100</v>
      </c>
      <c r="T52" s="19"/>
      <c r="U52" s="12">
        <v>100</v>
      </c>
      <c r="V52" s="19"/>
    </row>
    <row r="53" spans="1:22" ht="13" x14ac:dyDescent="0.3">
      <c r="A53" s="2" t="s">
        <v>21</v>
      </c>
      <c r="B53" s="3" t="s">
        <v>4</v>
      </c>
      <c r="E53" s="34">
        <v>25</v>
      </c>
      <c r="F53" s="34">
        <v>32</v>
      </c>
      <c r="G53" s="34">
        <v>32</v>
      </c>
      <c r="H53" s="34">
        <v>23</v>
      </c>
      <c r="I53" s="34">
        <v>13</v>
      </c>
      <c r="J53" s="34">
        <v>34</v>
      </c>
      <c r="K53" s="34">
        <v>33</v>
      </c>
      <c r="L53" s="34">
        <v>38</v>
      </c>
      <c r="M53" s="34"/>
      <c r="N53" s="34">
        <v>61</v>
      </c>
      <c r="P53" s="34">
        <v>74</v>
      </c>
      <c r="Q53" s="34">
        <v>83</v>
      </c>
      <c r="R53" s="34">
        <v>81</v>
      </c>
      <c r="S53" s="34">
        <v>91</v>
      </c>
      <c r="T53" s="34">
        <v>63</v>
      </c>
      <c r="U53" s="34">
        <v>176</v>
      </c>
      <c r="V53" s="34">
        <v>75</v>
      </c>
    </row>
    <row r="54" spans="1:22" x14ac:dyDescent="0.25">
      <c r="B54" s="1" t="s">
        <v>5</v>
      </c>
      <c r="E54" s="34">
        <v>40</v>
      </c>
      <c r="F54" s="34">
        <v>40</v>
      </c>
      <c r="G54" s="34">
        <v>40</v>
      </c>
      <c r="H54" s="34">
        <v>40</v>
      </c>
      <c r="I54" s="34">
        <v>40</v>
      </c>
      <c r="J54" s="34">
        <v>74</v>
      </c>
      <c r="K54" s="34">
        <v>74</v>
      </c>
      <c r="L54" s="34">
        <v>74</v>
      </c>
      <c r="M54" s="34"/>
      <c r="N54" s="34">
        <v>75</v>
      </c>
      <c r="P54" s="34">
        <v>75</v>
      </c>
      <c r="Q54" s="34">
        <v>83</v>
      </c>
      <c r="R54" s="34">
        <v>75</v>
      </c>
      <c r="S54" s="34">
        <v>75</v>
      </c>
      <c r="T54" s="34">
        <v>64</v>
      </c>
      <c r="U54" s="34">
        <v>74</v>
      </c>
      <c r="V54" s="34">
        <v>68</v>
      </c>
    </row>
    <row r="55" spans="1:22" ht="13" x14ac:dyDescent="0.3">
      <c r="B55" s="1" t="s">
        <v>6</v>
      </c>
      <c r="E55" s="7">
        <f t="shared" ref="E55:L55" si="18">E53/E54*100</f>
        <v>62.5</v>
      </c>
      <c r="F55" s="8">
        <f t="shared" si="18"/>
        <v>80</v>
      </c>
      <c r="G55" s="8">
        <f t="shared" si="18"/>
        <v>80</v>
      </c>
      <c r="H55" s="7">
        <f t="shared" si="18"/>
        <v>57.499999999999993</v>
      </c>
      <c r="I55" s="9">
        <f t="shared" si="18"/>
        <v>32.5</v>
      </c>
      <c r="J55" s="9">
        <f t="shared" si="18"/>
        <v>45.945945945945951</v>
      </c>
      <c r="K55" s="9">
        <f t="shared" si="18"/>
        <v>44.594594594594597</v>
      </c>
      <c r="L55" s="7">
        <f t="shared" si="18"/>
        <v>51.351351351351347</v>
      </c>
      <c r="M55" s="20"/>
      <c r="N55" s="8">
        <f>N53/N54*100</f>
        <v>81.333333333333329</v>
      </c>
      <c r="P55" s="8">
        <f t="shared" ref="P55:V55" si="19">P53/P54*100</f>
        <v>98.666666666666671</v>
      </c>
      <c r="Q55" s="8">
        <f t="shared" si="19"/>
        <v>100</v>
      </c>
      <c r="R55" s="11">
        <f t="shared" si="19"/>
        <v>108</v>
      </c>
      <c r="S55" s="11">
        <f t="shared" si="19"/>
        <v>121.33333333333334</v>
      </c>
      <c r="T55" s="12">
        <f t="shared" si="19"/>
        <v>98.4375</v>
      </c>
      <c r="U55" s="11">
        <f t="shared" si="19"/>
        <v>237.83783783783784</v>
      </c>
      <c r="V55" s="11">
        <f t="shared" si="19"/>
        <v>110.29411764705883</v>
      </c>
    </row>
    <row r="56" spans="1:22" ht="13" x14ac:dyDescent="0.3">
      <c r="A56" s="2" t="s">
        <v>124</v>
      </c>
      <c r="B56" s="3" t="s">
        <v>4</v>
      </c>
      <c r="I56" s="34">
        <v>0</v>
      </c>
      <c r="J56" s="34">
        <v>0</v>
      </c>
      <c r="K56" s="34">
        <v>0</v>
      </c>
      <c r="L56" s="34">
        <v>0</v>
      </c>
      <c r="N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</row>
    <row r="57" spans="1:22" x14ac:dyDescent="0.25">
      <c r="B57" s="1" t="s">
        <v>5</v>
      </c>
      <c r="I57" s="34">
        <v>0</v>
      </c>
      <c r="J57" s="34">
        <v>0</v>
      </c>
      <c r="K57" s="34">
        <v>0</v>
      </c>
      <c r="L57" s="34">
        <v>0</v>
      </c>
      <c r="N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</row>
    <row r="58" spans="1:22" x14ac:dyDescent="0.25">
      <c r="B58" s="1" t="s">
        <v>6</v>
      </c>
    </row>
    <row r="59" spans="1:22" ht="13" x14ac:dyDescent="0.3">
      <c r="A59" s="2" t="s">
        <v>22</v>
      </c>
      <c r="B59" s="3" t="s">
        <v>4</v>
      </c>
      <c r="E59" s="34">
        <v>30</v>
      </c>
      <c r="F59" s="34">
        <v>30</v>
      </c>
      <c r="G59" s="34">
        <v>32</v>
      </c>
      <c r="H59" s="34">
        <v>26</v>
      </c>
      <c r="I59" s="34">
        <v>20</v>
      </c>
      <c r="J59" s="34">
        <v>11</v>
      </c>
      <c r="K59" s="34">
        <v>72</v>
      </c>
      <c r="L59" s="34">
        <v>66</v>
      </c>
      <c r="M59" s="34"/>
      <c r="N59" s="34">
        <v>70</v>
      </c>
      <c r="P59" s="34">
        <v>60</v>
      </c>
      <c r="Q59" s="34">
        <v>64</v>
      </c>
      <c r="R59" s="34">
        <v>75</v>
      </c>
      <c r="S59" s="34">
        <v>70</v>
      </c>
      <c r="T59" s="34">
        <v>95</v>
      </c>
      <c r="U59" s="34">
        <v>57</v>
      </c>
      <c r="V59" s="34">
        <v>73</v>
      </c>
    </row>
    <row r="60" spans="1:22" x14ac:dyDescent="0.25">
      <c r="B60" s="1" t="s">
        <v>5</v>
      </c>
      <c r="E60" s="34">
        <v>30</v>
      </c>
      <c r="F60" s="34">
        <v>30</v>
      </c>
      <c r="G60" s="34">
        <v>30</v>
      </c>
      <c r="H60" s="34">
        <v>30</v>
      </c>
      <c r="I60" s="34">
        <v>30</v>
      </c>
      <c r="J60" s="34">
        <v>22</v>
      </c>
      <c r="K60" s="34">
        <v>60</v>
      </c>
      <c r="L60" s="34">
        <v>60</v>
      </c>
      <c r="N60" s="34">
        <v>60</v>
      </c>
      <c r="P60" s="34">
        <v>60</v>
      </c>
      <c r="Q60" s="34">
        <v>60</v>
      </c>
      <c r="R60" s="34">
        <v>70</v>
      </c>
      <c r="S60" s="34">
        <v>74</v>
      </c>
      <c r="T60" s="34">
        <v>65</v>
      </c>
      <c r="U60" s="34">
        <v>0</v>
      </c>
      <c r="V60" s="34">
        <v>76</v>
      </c>
    </row>
    <row r="61" spans="1:22" ht="13" x14ac:dyDescent="0.3">
      <c r="B61" s="1" t="s">
        <v>6</v>
      </c>
      <c r="E61" s="8">
        <f t="shared" ref="E61:L61" si="20">E59/E60*100</f>
        <v>100</v>
      </c>
      <c r="F61" s="8">
        <f t="shared" si="20"/>
        <v>100</v>
      </c>
      <c r="G61" s="11">
        <f t="shared" si="20"/>
        <v>106.66666666666667</v>
      </c>
      <c r="H61" s="8">
        <f t="shared" si="20"/>
        <v>86.666666666666671</v>
      </c>
      <c r="I61" s="7">
        <f t="shared" si="20"/>
        <v>66.666666666666657</v>
      </c>
      <c r="J61" s="7">
        <f t="shared" si="20"/>
        <v>50</v>
      </c>
      <c r="K61" s="11">
        <f t="shared" si="20"/>
        <v>120</v>
      </c>
      <c r="L61" s="11">
        <f t="shared" si="20"/>
        <v>110.00000000000001</v>
      </c>
      <c r="M61" s="20"/>
      <c r="N61" s="11">
        <f>N59/N60*100</f>
        <v>116.66666666666667</v>
      </c>
      <c r="P61" s="8">
        <f>P59/P60*100</f>
        <v>100</v>
      </c>
      <c r="Q61" s="11">
        <f>Q59/Q60*100</f>
        <v>106.66666666666667</v>
      </c>
      <c r="R61" s="11">
        <f>R59/R60*100</f>
        <v>107.14285714285714</v>
      </c>
      <c r="S61" s="12">
        <f>S59/S60*100</f>
        <v>94.594594594594597</v>
      </c>
      <c r="T61" s="11">
        <f>T59/T60*100</f>
        <v>146.15384615384613</v>
      </c>
      <c r="U61" s="21">
        <v>100</v>
      </c>
      <c r="V61" s="22">
        <f>V59/V60*100</f>
        <v>96.05263157894737</v>
      </c>
    </row>
    <row r="62" spans="1:22" ht="13" x14ac:dyDescent="0.3">
      <c r="A62" s="2" t="s">
        <v>23</v>
      </c>
      <c r="B62" s="3" t="s">
        <v>4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4</v>
      </c>
      <c r="K62" s="34">
        <v>16</v>
      </c>
      <c r="L62" s="34">
        <v>19</v>
      </c>
      <c r="N62" s="34">
        <v>9</v>
      </c>
      <c r="P62" s="34">
        <v>31</v>
      </c>
      <c r="Q62" s="34">
        <v>35</v>
      </c>
      <c r="R62" s="34">
        <v>40</v>
      </c>
      <c r="S62" s="34">
        <v>37</v>
      </c>
      <c r="T62" s="34">
        <v>37</v>
      </c>
      <c r="U62" s="34">
        <v>37</v>
      </c>
      <c r="V62" s="34">
        <v>39</v>
      </c>
    </row>
    <row r="63" spans="1:22" x14ac:dyDescent="0.25">
      <c r="B63" s="1" t="s">
        <v>5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21</v>
      </c>
      <c r="K63" s="34">
        <v>21</v>
      </c>
      <c r="L63" s="34">
        <v>21</v>
      </c>
      <c r="N63" s="34">
        <v>21</v>
      </c>
      <c r="P63" s="34">
        <v>42</v>
      </c>
      <c r="Q63" s="34">
        <v>42</v>
      </c>
      <c r="R63" s="34">
        <v>42</v>
      </c>
      <c r="S63" s="34">
        <v>42</v>
      </c>
      <c r="T63" s="34">
        <v>42</v>
      </c>
      <c r="U63" s="34">
        <v>43</v>
      </c>
      <c r="V63" s="34">
        <v>43</v>
      </c>
    </row>
    <row r="64" spans="1:22" ht="13" x14ac:dyDescent="0.3">
      <c r="B64" s="1" t="s">
        <v>6</v>
      </c>
      <c r="E64" s="37"/>
      <c r="F64" s="37"/>
      <c r="G64" s="37"/>
      <c r="H64" s="37"/>
      <c r="I64" s="37"/>
      <c r="J64" s="4">
        <f>J62/J63*100</f>
        <v>19.047619047619047</v>
      </c>
      <c r="K64" s="8">
        <f>K62/K63*100</f>
        <v>76.19047619047619</v>
      </c>
      <c r="L64" s="8">
        <f>L62/L63*100</f>
        <v>90.476190476190482</v>
      </c>
      <c r="N64" s="9">
        <f>N62/N63*100</f>
        <v>42.857142857142854</v>
      </c>
      <c r="P64" s="9">
        <f t="shared" ref="P64:V64" si="21">P62/P63*100</f>
        <v>73.80952380952381</v>
      </c>
      <c r="Q64" s="8">
        <f t="shared" si="21"/>
        <v>83.333333333333343</v>
      </c>
      <c r="R64" s="8">
        <f t="shared" si="21"/>
        <v>95.238095238095227</v>
      </c>
      <c r="S64" s="8">
        <f t="shared" si="21"/>
        <v>88.095238095238088</v>
      </c>
      <c r="T64" s="8">
        <f t="shared" si="21"/>
        <v>88.095238095238088</v>
      </c>
      <c r="U64" s="8">
        <f t="shared" si="21"/>
        <v>86.04651162790698</v>
      </c>
      <c r="V64" s="8">
        <f t="shared" si="21"/>
        <v>90.697674418604649</v>
      </c>
    </row>
    <row r="65" spans="1:22" ht="13" x14ac:dyDescent="0.3">
      <c r="A65" s="2" t="s">
        <v>24</v>
      </c>
      <c r="B65" s="3" t="s">
        <v>4</v>
      </c>
      <c r="C65" s="34">
        <v>56</v>
      </c>
      <c r="D65" s="34">
        <v>71</v>
      </c>
      <c r="E65" s="34">
        <v>84</v>
      </c>
      <c r="F65" s="34">
        <v>99</v>
      </c>
      <c r="G65" s="34">
        <v>122</v>
      </c>
      <c r="H65" s="34">
        <v>91</v>
      </c>
      <c r="I65" s="34">
        <v>76</v>
      </c>
      <c r="J65" s="34">
        <v>81</v>
      </c>
      <c r="K65" s="34">
        <v>138</v>
      </c>
      <c r="L65" s="34">
        <v>288</v>
      </c>
      <c r="M65" s="34"/>
      <c r="N65" s="34">
        <v>386</v>
      </c>
      <c r="P65" s="34">
        <v>377</v>
      </c>
      <c r="Q65" s="34">
        <v>308</v>
      </c>
      <c r="R65" s="34">
        <v>344</v>
      </c>
      <c r="S65" s="34">
        <v>422</v>
      </c>
      <c r="T65" s="34">
        <v>383</v>
      </c>
      <c r="U65" s="34">
        <v>457</v>
      </c>
      <c r="V65" s="34">
        <v>449</v>
      </c>
    </row>
    <row r="66" spans="1:22" x14ac:dyDescent="0.25">
      <c r="B66" s="1" t="s">
        <v>5</v>
      </c>
      <c r="C66" s="34">
        <v>57</v>
      </c>
      <c r="D66" s="34">
        <v>155</v>
      </c>
      <c r="E66" s="34">
        <v>145</v>
      </c>
      <c r="F66" s="34">
        <v>145</v>
      </c>
      <c r="G66" s="34">
        <v>145</v>
      </c>
      <c r="H66" s="34">
        <v>83</v>
      </c>
      <c r="I66" s="34">
        <v>104</v>
      </c>
      <c r="J66" s="34">
        <v>104</v>
      </c>
      <c r="K66" s="34">
        <v>131</v>
      </c>
      <c r="L66" s="34">
        <v>374</v>
      </c>
      <c r="M66" s="34"/>
      <c r="N66" s="34">
        <v>374</v>
      </c>
      <c r="P66" s="34">
        <v>374</v>
      </c>
      <c r="Q66" s="34">
        <v>473</v>
      </c>
      <c r="R66" s="34">
        <v>477</v>
      </c>
      <c r="S66" s="34">
        <v>474</v>
      </c>
      <c r="T66" s="34">
        <v>465</v>
      </c>
      <c r="U66" s="34">
        <v>465</v>
      </c>
      <c r="V66" s="34">
        <v>459</v>
      </c>
    </row>
    <row r="67" spans="1:22" ht="13" x14ac:dyDescent="0.3">
      <c r="B67" s="1" t="s">
        <v>6</v>
      </c>
      <c r="C67" s="8">
        <f t="shared" ref="C67:L67" si="22">C65/C66*100</f>
        <v>98.245614035087712</v>
      </c>
      <c r="D67" s="9">
        <f t="shared" si="22"/>
        <v>45.806451612903224</v>
      </c>
      <c r="E67" s="7">
        <f t="shared" si="22"/>
        <v>57.931034482758626</v>
      </c>
      <c r="F67" s="7">
        <f t="shared" si="22"/>
        <v>68.275862068965523</v>
      </c>
      <c r="G67" s="8">
        <f t="shared" si="22"/>
        <v>84.137931034482762</v>
      </c>
      <c r="H67" s="11">
        <f t="shared" si="22"/>
        <v>109.63855421686748</v>
      </c>
      <c r="I67" s="7">
        <f t="shared" si="22"/>
        <v>73.076923076923066</v>
      </c>
      <c r="J67" s="8">
        <f t="shared" si="22"/>
        <v>77.884615384615387</v>
      </c>
      <c r="K67" s="11">
        <f t="shared" si="22"/>
        <v>105.34351145038168</v>
      </c>
      <c r="L67" s="8">
        <f t="shared" si="22"/>
        <v>77.005347593582883</v>
      </c>
      <c r="M67" s="20"/>
      <c r="N67" s="11">
        <f>N65/N66*100</f>
        <v>103.20855614973262</v>
      </c>
      <c r="P67" s="11">
        <f t="shared" ref="P67:V67" si="23">P65/P66*100</f>
        <v>100.80213903743316</v>
      </c>
      <c r="Q67" s="7">
        <f t="shared" si="23"/>
        <v>65.116279069767444</v>
      </c>
      <c r="R67" s="7">
        <f t="shared" si="23"/>
        <v>72.117400419287208</v>
      </c>
      <c r="S67" s="8">
        <f t="shared" si="23"/>
        <v>89.029535864978897</v>
      </c>
      <c r="T67" s="8">
        <f t="shared" si="23"/>
        <v>82.365591397849457</v>
      </c>
      <c r="U67" s="8">
        <f t="shared" si="23"/>
        <v>98.27956989247312</v>
      </c>
      <c r="V67" s="8">
        <f t="shared" si="23"/>
        <v>97.821350762527231</v>
      </c>
    </row>
    <row r="68" spans="1:22" ht="13" x14ac:dyDescent="0.3">
      <c r="A68" s="2" t="s">
        <v>25</v>
      </c>
      <c r="B68" s="3" t="s">
        <v>4</v>
      </c>
      <c r="E68" s="34">
        <v>10</v>
      </c>
      <c r="F68" s="34">
        <v>41</v>
      </c>
      <c r="G68" s="34">
        <v>34</v>
      </c>
      <c r="H68" s="34">
        <v>33</v>
      </c>
      <c r="I68" s="34">
        <v>40</v>
      </c>
      <c r="J68" s="34">
        <v>31</v>
      </c>
      <c r="K68" s="34">
        <v>43</v>
      </c>
      <c r="L68" s="34">
        <v>45</v>
      </c>
      <c r="M68" s="34"/>
      <c r="N68" s="34">
        <v>59</v>
      </c>
      <c r="P68" s="34">
        <v>68</v>
      </c>
      <c r="Q68" s="34">
        <v>68</v>
      </c>
      <c r="R68" s="34">
        <v>75</v>
      </c>
      <c r="S68" s="34">
        <v>65</v>
      </c>
      <c r="T68" s="34">
        <v>89</v>
      </c>
      <c r="U68" s="34">
        <v>105</v>
      </c>
      <c r="V68" s="34">
        <v>105</v>
      </c>
    </row>
    <row r="69" spans="1:22" x14ac:dyDescent="0.25">
      <c r="B69" s="1" t="s">
        <v>5</v>
      </c>
      <c r="E69" s="34">
        <v>124</v>
      </c>
      <c r="F69" s="34">
        <v>124</v>
      </c>
      <c r="G69" s="34">
        <v>124</v>
      </c>
      <c r="H69" s="34">
        <v>124</v>
      </c>
      <c r="I69" s="34">
        <v>124</v>
      </c>
      <c r="J69" s="34">
        <v>124</v>
      </c>
      <c r="K69" s="34">
        <v>74</v>
      </c>
      <c r="L69" s="34">
        <v>74</v>
      </c>
      <c r="M69" s="34"/>
      <c r="N69" s="34">
        <v>74</v>
      </c>
      <c r="P69" s="34">
        <v>110</v>
      </c>
      <c r="Q69" s="34">
        <v>110</v>
      </c>
      <c r="R69" s="34">
        <v>118</v>
      </c>
      <c r="S69" s="34">
        <v>118</v>
      </c>
      <c r="T69" s="34">
        <v>117</v>
      </c>
      <c r="U69" s="34">
        <v>117</v>
      </c>
      <c r="V69" s="34">
        <v>117</v>
      </c>
    </row>
    <row r="70" spans="1:22" ht="13" x14ac:dyDescent="0.3">
      <c r="B70" s="1" t="s">
        <v>6</v>
      </c>
      <c r="E70" s="4">
        <f t="shared" ref="E70:L70" si="24">E68/E69*100</f>
        <v>8.064516129032258</v>
      </c>
      <c r="F70" s="9">
        <f t="shared" si="24"/>
        <v>33.064516129032256</v>
      </c>
      <c r="G70" s="9">
        <f t="shared" si="24"/>
        <v>27.419354838709676</v>
      </c>
      <c r="H70" s="9">
        <f t="shared" si="24"/>
        <v>26.612903225806448</v>
      </c>
      <c r="I70" s="9">
        <f t="shared" si="24"/>
        <v>32.258064516129032</v>
      </c>
      <c r="J70" s="9">
        <f t="shared" si="24"/>
        <v>25</v>
      </c>
      <c r="K70" s="7">
        <f t="shared" si="24"/>
        <v>58.108108108108105</v>
      </c>
      <c r="L70" s="7">
        <f t="shared" si="24"/>
        <v>60.810810810810814</v>
      </c>
      <c r="M70" s="20"/>
      <c r="N70" s="8">
        <f>N68/N69*100</f>
        <v>79.729729729729726</v>
      </c>
      <c r="P70" s="7">
        <f t="shared" ref="P70:V70" si="25">P68/P69*100</f>
        <v>61.818181818181813</v>
      </c>
      <c r="Q70" s="7">
        <f t="shared" si="25"/>
        <v>61.818181818181813</v>
      </c>
      <c r="R70" s="7">
        <f t="shared" si="25"/>
        <v>63.559322033898304</v>
      </c>
      <c r="S70" s="7">
        <f t="shared" si="25"/>
        <v>55.084745762711862</v>
      </c>
      <c r="T70" s="12">
        <f t="shared" si="25"/>
        <v>76.068376068376068</v>
      </c>
      <c r="U70" s="12">
        <f t="shared" si="25"/>
        <v>89.743589743589752</v>
      </c>
      <c r="V70" s="12">
        <f t="shared" si="25"/>
        <v>89.743589743589752</v>
      </c>
    </row>
    <row r="71" spans="1:22" ht="13" x14ac:dyDescent="0.3">
      <c r="A71" s="2" t="s">
        <v>26</v>
      </c>
      <c r="B71" s="3" t="s">
        <v>4</v>
      </c>
      <c r="E71" s="34">
        <v>11</v>
      </c>
      <c r="F71" s="34">
        <v>8</v>
      </c>
      <c r="G71" s="34">
        <v>10</v>
      </c>
      <c r="H71" s="34">
        <v>2</v>
      </c>
      <c r="I71" s="34">
        <v>0</v>
      </c>
      <c r="J71" s="34">
        <v>0</v>
      </c>
      <c r="K71" s="34">
        <v>0</v>
      </c>
      <c r="L71" s="34">
        <v>0</v>
      </c>
      <c r="M71" s="34"/>
      <c r="N71" s="34">
        <v>10</v>
      </c>
      <c r="P71" s="34">
        <v>18</v>
      </c>
      <c r="Q71" s="34">
        <v>26</v>
      </c>
      <c r="R71" s="34">
        <v>31</v>
      </c>
      <c r="S71" s="34">
        <v>34</v>
      </c>
      <c r="T71" s="34">
        <v>29</v>
      </c>
      <c r="U71" s="34">
        <v>38</v>
      </c>
      <c r="V71" s="34">
        <v>37</v>
      </c>
    </row>
    <row r="72" spans="1:22" x14ac:dyDescent="0.25">
      <c r="B72" s="1" t="s">
        <v>5</v>
      </c>
      <c r="E72" s="34">
        <v>80</v>
      </c>
      <c r="F72" s="34">
        <v>80</v>
      </c>
      <c r="G72" s="34">
        <v>80</v>
      </c>
      <c r="H72" s="34">
        <v>80</v>
      </c>
      <c r="I72" s="34">
        <v>0</v>
      </c>
      <c r="J72" s="34">
        <v>0</v>
      </c>
      <c r="K72" s="34">
        <v>0</v>
      </c>
      <c r="L72" s="34">
        <v>0</v>
      </c>
      <c r="M72" s="34"/>
      <c r="N72" s="34">
        <v>35</v>
      </c>
      <c r="P72" s="34">
        <v>30</v>
      </c>
      <c r="Q72" s="34">
        <v>30</v>
      </c>
      <c r="R72" s="34">
        <v>42</v>
      </c>
      <c r="S72" s="34">
        <v>31</v>
      </c>
      <c r="T72" s="34">
        <v>33</v>
      </c>
      <c r="U72" s="34">
        <v>33</v>
      </c>
      <c r="V72" s="34">
        <v>33</v>
      </c>
    </row>
    <row r="73" spans="1:22" ht="13" x14ac:dyDescent="0.3">
      <c r="B73" s="1" t="s">
        <v>6</v>
      </c>
      <c r="E73" s="4">
        <f>E71/E72*100</f>
        <v>13.750000000000002</v>
      </c>
      <c r="F73" s="4">
        <f>F71/F72*100</f>
        <v>10</v>
      </c>
      <c r="G73" s="4">
        <f>G71/G72*100</f>
        <v>12.5</v>
      </c>
      <c r="H73" s="4">
        <f>H71/H72*100</f>
        <v>2.5</v>
      </c>
      <c r="N73" s="9">
        <f>N71/N72*100</f>
        <v>28.571428571428569</v>
      </c>
      <c r="P73" s="7">
        <f t="shared" ref="P73:V73" si="26">P71/P72*100</f>
        <v>60</v>
      </c>
      <c r="Q73" s="8">
        <f t="shared" si="26"/>
        <v>86.666666666666671</v>
      </c>
      <c r="R73" s="7">
        <f t="shared" si="26"/>
        <v>73.80952380952381</v>
      </c>
      <c r="S73" s="14">
        <f t="shared" si="26"/>
        <v>109.6774193548387</v>
      </c>
      <c r="T73" s="12">
        <f t="shared" si="26"/>
        <v>87.878787878787875</v>
      </c>
      <c r="U73" s="11">
        <f t="shared" si="26"/>
        <v>115.15151515151516</v>
      </c>
      <c r="V73" s="11">
        <f t="shared" si="26"/>
        <v>112.12121212121211</v>
      </c>
    </row>
    <row r="74" spans="1:22" ht="13" x14ac:dyDescent="0.3">
      <c r="A74" s="2" t="s">
        <v>27</v>
      </c>
      <c r="B74" s="3" t="s">
        <v>4</v>
      </c>
      <c r="C74" s="37">
        <v>121</v>
      </c>
      <c r="D74" s="34">
        <v>135</v>
      </c>
      <c r="E74" s="34">
        <v>125</v>
      </c>
      <c r="F74" s="34">
        <v>141</v>
      </c>
      <c r="G74" s="34">
        <v>174</v>
      </c>
      <c r="H74" s="34">
        <v>203</v>
      </c>
      <c r="I74" s="34">
        <v>145</v>
      </c>
      <c r="J74" s="34">
        <v>146</v>
      </c>
      <c r="K74" s="34">
        <v>120</v>
      </c>
      <c r="L74" s="34">
        <v>106</v>
      </c>
      <c r="M74" s="34">
        <v>123</v>
      </c>
      <c r="N74" s="34">
        <v>121</v>
      </c>
      <c r="P74" s="34">
        <v>154</v>
      </c>
      <c r="Q74" s="34">
        <v>145</v>
      </c>
      <c r="R74" s="34">
        <v>176</v>
      </c>
      <c r="S74" s="34">
        <f>(207+205)/2</f>
        <v>206</v>
      </c>
      <c r="T74" s="34">
        <v>250</v>
      </c>
      <c r="U74" s="34">
        <v>252</v>
      </c>
      <c r="V74" s="34">
        <v>277</v>
      </c>
    </row>
    <row r="75" spans="1:22" x14ac:dyDescent="0.25">
      <c r="B75" s="1" t="s">
        <v>5</v>
      </c>
      <c r="C75" s="34">
        <v>156</v>
      </c>
      <c r="D75" s="34">
        <v>156</v>
      </c>
      <c r="E75" s="34">
        <v>156</v>
      </c>
      <c r="F75" s="34">
        <v>180</v>
      </c>
      <c r="G75" s="34">
        <v>192</v>
      </c>
      <c r="H75" s="34">
        <v>217</v>
      </c>
      <c r="I75" s="34">
        <v>155</v>
      </c>
      <c r="J75" s="34">
        <v>155</v>
      </c>
      <c r="K75" s="34">
        <v>155</v>
      </c>
      <c r="L75" s="34">
        <v>155</v>
      </c>
      <c r="M75" s="34">
        <v>155</v>
      </c>
      <c r="N75" s="34">
        <v>155</v>
      </c>
      <c r="P75" s="34">
        <v>160</v>
      </c>
      <c r="Q75" s="34">
        <v>169</v>
      </c>
      <c r="R75" s="34">
        <v>183</v>
      </c>
      <c r="S75" s="34">
        <v>183</v>
      </c>
      <c r="T75" s="34">
        <v>244</v>
      </c>
      <c r="U75" s="34">
        <v>247</v>
      </c>
      <c r="V75" s="34">
        <v>247</v>
      </c>
    </row>
    <row r="76" spans="1:22" ht="13" x14ac:dyDescent="0.3">
      <c r="B76" s="1" t="s">
        <v>6</v>
      </c>
      <c r="C76" s="8">
        <f t="shared" ref="C76:N76" si="27">C74/C75*100</f>
        <v>77.564102564102569</v>
      </c>
      <c r="D76" s="8">
        <f t="shared" si="27"/>
        <v>86.538461538461547</v>
      </c>
      <c r="E76" s="8">
        <f t="shared" si="27"/>
        <v>80.128205128205138</v>
      </c>
      <c r="F76" s="8">
        <f t="shared" si="27"/>
        <v>78.333333333333329</v>
      </c>
      <c r="G76" s="8">
        <f t="shared" si="27"/>
        <v>90.625</v>
      </c>
      <c r="H76" s="8">
        <f t="shared" si="27"/>
        <v>93.548387096774192</v>
      </c>
      <c r="I76" s="8">
        <f t="shared" si="27"/>
        <v>93.548387096774192</v>
      </c>
      <c r="J76" s="8">
        <f t="shared" si="27"/>
        <v>94.193548387096769</v>
      </c>
      <c r="K76" s="8">
        <f t="shared" si="27"/>
        <v>77.41935483870968</v>
      </c>
      <c r="L76" s="7">
        <f t="shared" si="27"/>
        <v>68.387096774193552</v>
      </c>
      <c r="M76" s="8">
        <f t="shared" si="27"/>
        <v>79.354838709677423</v>
      </c>
      <c r="N76" s="8">
        <f t="shared" si="27"/>
        <v>78.064516129032256</v>
      </c>
      <c r="P76" s="8">
        <f t="shared" ref="P76:V76" si="28">P74/P75*100</f>
        <v>96.25</v>
      </c>
      <c r="Q76" s="8">
        <f t="shared" si="28"/>
        <v>85.798816568047343</v>
      </c>
      <c r="R76" s="8">
        <f t="shared" si="28"/>
        <v>96.174863387978135</v>
      </c>
      <c r="S76" s="11">
        <f t="shared" si="28"/>
        <v>112.56830601092895</v>
      </c>
      <c r="T76" s="11">
        <f t="shared" si="28"/>
        <v>102.45901639344261</v>
      </c>
      <c r="U76" s="11">
        <f t="shared" si="28"/>
        <v>102.02429149797571</v>
      </c>
      <c r="V76" s="11">
        <f t="shared" si="28"/>
        <v>112.14574898785426</v>
      </c>
    </row>
    <row r="77" spans="1:22" ht="13" x14ac:dyDescent="0.3">
      <c r="A77" s="2" t="s">
        <v>28</v>
      </c>
      <c r="B77" s="3" t="s">
        <v>4</v>
      </c>
      <c r="E77" s="34">
        <v>0</v>
      </c>
      <c r="F77" s="34">
        <v>0</v>
      </c>
      <c r="G77" s="34">
        <v>3</v>
      </c>
      <c r="H77" s="34">
        <v>4</v>
      </c>
      <c r="I77" s="34">
        <v>10</v>
      </c>
      <c r="J77" s="34">
        <v>3</v>
      </c>
      <c r="K77" s="34">
        <v>4</v>
      </c>
      <c r="L77" s="34">
        <v>4</v>
      </c>
      <c r="M77" s="34"/>
      <c r="N77" s="34">
        <v>12</v>
      </c>
      <c r="P77" s="34">
        <v>15</v>
      </c>
      <c r="Q77" s="34">
        <v>15</v>
      </c>
      <c r="R77" s="34">
        <v>14</v>
      </c>
      <c r="S77" s="34">
        <v>14</v>
      </c>
      <c r="T77" s="34">
        <v>14</v>
      </c>
      <c r="U77" s="34">
        <v>14</v>
      </c>
      <c r="V77" s="34">
        <v>15</v>
      </c>
    </row>
    <row r="78" spans="1:22" x14ac:dyDescent="0.25">
      <c r="B78" s="1" t="s">
        <v>5</v>
      </c>
      <c r="E78" s="34">
        <v>0</v>
      </c>
      <c r="F78" s="34">
        <v>0</v>
      </c>
      <c r="G78" s="34">
        <v>15</v>
      </c>
      <c r="H78" s="34">
        <v>15</v>
      </c>
      <c r="I78" s="34">
        <v>15</v>
      </c>
      <c r="J78" s="34">
        <v>15</v>
      </c>
      <c r="K78" s="34">
        <v>15</v>
      </c>
      <c r="L78" s="34">
        <v>15</v>
      </c>
      <c r="M78" s="34"/>
      <c r="N78" s="34">
        <v>15</v>
      </c>
      <c r="P78" s="34">
        <v>15</v>
      </c>
      <c r="Q78" s="34">
        <v>15</v>
      </c>
      <c r="R78" s="34">
        <v>15</v>
      </c>
      <c r="S78" s="34">
        <v>15</v>
      </c>
      <c r="T78" s="34">
        <v>15</v>
      </c>
      <c r="U78" s="34">
        <v>15</v>
      </c>
      <c r="V78" s="34">
        <v>15</v>
      </c>
    </row>
    <row r="79" spans="1:22" ht="13" x14ac:dyDescent="0.3">
      <c r="B79" s="1" t="s">
        <v>6</v>
      </c>
      <c r="G79" s="4">
        <f t="shared" ref="G79:L79" si="29">G77/G78*100</f>
        <v>20</v>
      </c>
      <c r="H79" s="9">
        <f t="shared" si="29"/>
        <v>26.666666666666668</v>
      </c>
      <c r="I79" s="7">
        <f t="shared" si="29"/>
        <v>66.666666666666657</v>
      </c>
      <c r="J79" s="4">
        <f t="shared" si="29"/>
        <v>20</v>
      </c>
      <c r="K79" s="9">
        <f t="shared" si="29"/>
        <v>26.666666666666668</v>
      </c>
      <c r="L79" s="9">
        <f t="shared" si="29"/>
        <v>26.666666666666668</v>
      </c>
      <c r="M79" s="23"/>
      <c r="N79" s="8">
        <f>N77/N78*100</f>
        <v>80</v>
      </c>
      <c r="P79" s="8">
        <f t="shared" ref="P79:V79" si="30">P77/P78*100</f>
        <v>100</v>
      </c>
      <c r="Q79" s="8">
        <f t="shared" si="30"/>
        <v>100</v>
      </c>
      <c r="R79" s="8">
        <f t="shared" si="30"/>
        <v>93.333333333333329</v>
      </c>
      <c r="S79" s="8">
        <f t="shared" si="30"/>
        <v>93.333333333333329</v>
      </c>
      <c r="T79" s="8">
        <f t="shared" si="30"/>
        <v>93.333333333333329</v>
      </c>
      <c r="U79" s="8">
        <f t="shared" si="30"/>
        <v>93.333333333333329</v>
      </c>
      <c r="V79" s="8">
        <f t="shared" si="30"/>
        <v>100</v>
      </c>
    </row>
    <row r="80" spans="1:22" ht="13" x14ac:dyDescent="0.3">
      <c r="A80" s="2" t="s">
        <v>29</v>
      </c>
      <c r="B80" s="3" t="s">
        <v>4</v>
      </c>
      <c r="E80" s="34">
        <v>14</v>
      </c>
      <c r="F80" s="34">
        <v>14</v>
      </c>
      <c r="G80" s="34">
        <v>21</v>
      </c>
      <c r="H80" s="34">
        <v>31</v>
      </c>
      <c r="I80" s="34">
        <v>22</v>
      </c>
      <c r="J80" s="34">
        <v>27</v>
      </c>
      <c r="K80" s="34">
        <v>34</v>
      </c>
      <c r="L80" s="34">
        <v>28</v>
      </c>
      <c r="M80" s="34"/>
      <c r="N80" s="34">
        <v>30</v>
      </c>
      <c r="P80" s="34">
        <v>25</v>
      </c>
      <c r="Q80" s="34">
        <v>26</v>
      </c>
      <c r="R80" s="34">
        <v>27</v>
      </c>
      <c r="S80" s="34">
        <v>27</v>
      </c>
      <c r="T80" s="34">
        <v>27</v>
      </c>
      <c r="U80" s="34">
        <v>25</v>
      </c>
      <c r="V80" s="34">
        <v>26</v>
      </c>
    </row>
    <row r="81" spans="1:22" x14ac:dyDescent="0.25">
      <c r="B81" s="1" t="s">
        <v>5</v>
      </c>
      <c r="E81" s="34">
        <v>26</v>
      </c>
      <c r="F81" s="34">
        <v>26</v>
      </c>
      <c r="G81" s="34">
        <v>27</v>
      </c>
      <c r="H81" s="34">
        <v>27</v>
      </c>
      <c r="I81" s="34">
        <v>27</v>
      </c>
      <c r="J81" s="34">
        <v>34</v>
      </c>
      <c r="K81" s="34">
        <v>35</v>
      </c>
      <c r="L81" s="34">
        <v>35</v>
      </c>
      <c r="M81" s="34"/>
      <c r="N81" s="34">
        <v>35</v>
      </c>
      <c r="P81" s="34">
        <v>27</v>
      </c>
      <c r="Q81" s="34">
        <v>27</v>
      </c>
      <c r="R81" s="34">
        <v>27</v>
      </c>
      <c r="S81" s="34">
        <v>27</v>
      </c>
      <c r="T81" s="34">
        <v>27</v>
      </c>
      <c r="U81" s="34">
        <v>27</v>
      </c>
      <c r="V81" s="34">
        <v>27</v>
      </c>
    </row>
    <row r="82" spans="1:22" ht="13" x14ac:dyDescent="0.3">
      <c r="B82" s="1" t="s">
        <v>6</v>
      </c>
      <c r="E82" s="7">
        <f t="shared" ref="E82:L82" si="31">E80/E81*100</f>
        <v>53.846153846153847</v>
      </c>
      <c r="F82" s="7">
        <f t="shared" si="31"/>
        <v>53.846153846153847</v>
      </c>
      <c r="G82" s="8">
        <f t="shared" si="31"/>
        <v>77.777777777777786</v>
      </c>
      <c r="H82" s="11">
        <f t="shared" si="31"/>
        <v>114.81481481481481</v>
      </c>
      <c r="I82" s="8">
        <f t="shared" si="31"/>
        <v>81.481481481481481</v>
      </c>
      <c r="J82" s="8">
        <f t="shared" si="31"/>
        <v>79.411764705882348</v>
      </c>
      <c r="K82" s="8">
        <f t="shared" si="31"/>
        <v>97.142857142857139</v>
      </c>
      <c r="L82" s="8">
        <f t="shared" si="31"/>
        <v>80</v>
      </c>
      <c r="M82" s="20"/>
      <c r="N82" s="8">
        <f>N80/N81*100</f>
        <v>85.714285714285708</v>
      </c>
      <c r="P82" s="8">
        <f t="shared" ref="P82:V82" si="32">P80/P81*100</f>
        <v>92.592592592592595</v>
      </c>
      <c r="Q82" s="8">
        <f t="shared" si="32"/>
        <v>96.296296296296291</v>
      </c>
      <c r="R82" s="8">
        <f t="shared" si="32"/>
        <v>100</v>
      </c>
      <c r="S82" s="8">
        <f t="shared" si="32"/>
        <v>100</v>
      </c>
      <c r="T82" s="8">
        <f t="shared" si="32"/>
        <v>100</v>
      </c>
      <c r="U82" s="8">
        <f t="shared" si="32"/>
        <v>92.592592592592595</v>
      </c>
      <c r="V82" s="8">
        <f t="shared" si="32"/>
        <v>96.296296296296291</v>
      </c>
    </row>
    <row r="83" spans="1:22" ht="13" x14ac:dyDescent="0.3">
      <c r="A83" s="2" t="s">
        <v>30</v>
      </c>
      <c r="B83" s="3" t="s">
        <v>4</v>
      </c>
      <c r="C83" s="34">
        <v>100</v>
      </c>
      <c r="D83" s="34">
        <v>100</v>
      </c>
      <c r="E83" s="34">
        <v>126</v>
      </c>
      <c r="F83" s="34">
        <v>160</v>
      </c>
      <c r="G83" s="34">
        <v>184</v>
      </c>
      <c r="H83" s="34">
        <v>184</v>
      </c>
      <c r="I83" s="34">
        <v>297</v>
      </c>
      <c r="J83" s="34">
        <v>288</v>
      </c>
      <c r="K83" s="34">
        <v>253</v>
      </c>
      <c r="L83" s="34">
        <v>270</v>
      </c>
      <c r="M83" s="34"/>
      <c r="N83" s="34">
        <v>294</v>
      </c>
      <c r="P83" s="34">
        <v>294</v>
      </c>
      <c r="Q83" s="34">
        <v>302</v>
      </c>
      <c r="R83" s="34">
        <v>311</v>
      </c>
      <c r="S83" s="34">
        <v>312</v>
      </c>
      <c r="T83" s="34">
        <v>307</v>
      </c>
      <c r="U83" s="34">
        <v>287</v>
      </c>
      <c r="V83" s="34">
        <v>333</v>
      </c>
    </row>
    <row r="84" spans="1:22" x14ac:dyDescent="0.25">
      <c r="B84" s="1" t="s">
        <v>5</v>
      </c>
      <c r="C84" s="34">
        <v>140</v>
      </c>
      <c r="D84" s="34">
        <v>140</v>
      </c>
      <c r="E84" s="34">
        <v>152</v>
      </c>
      <c r="F84" s="34">
        <v>204</v>
      </c>
      <c r="G84" s="34">
        <v>204</v>
      </c>
      <c r="H84" s="34">
        <v>204</v>
      </c>
      <c r="I84" s="34">
        <v>329</v>
      </c>
      <c r="J84" s="34">
        <v>329</v>
      </c>
      <c r="K84" s="34">
        <v>279</v>
      </c>
      <c r="L84" s="34">
        <v>279</v>
      </c>
      <c r="M84" s="34"/>
      <c r="N84" s="34">
        <v>279</v>
      </c>
      <c r="P84" s="34">
        <v>300</v>
      </c>
      <c r="Q84" s="34">
        <v>298</v>
      </c>
      <c r="R84" s="34">
        <v>322</v>
      </c>
      <c r="S84" s="34">
        <v>367</v>
      </c>
      <c r="T84" s="34">
        <v>214</v>
      </c>
      <c r="U84" s="34">
        <v>295</v>
      </c>
      <c r="V84" s="34">
        <v>391</v>
      </c>
    </row>
    <row r="85" spans="1:22" ht="13" x14ac:dyDescent="0.3">
      <c r="B85" s="1" t="s">
        <v>6</v>
      </c>
      <c r="C85" s="7">
        <f t="shared" ref="C85:L85" si="33">C83/C84*100</f>
        <v>71.428571428571431</v>
      </c>
      <c r="D85" s="7">
        <f t="shared" si="33"/>
        <v>71.428571428571431</v>
      </c>
      <c r="E85" s="8">
        <f t="shared" si="33"/>
        <v>82.89473684210526</v>
      </c>
      <c r="F85" s="8">
        <f t="shared" si="33"/>
        <v>78.431372549019613</v>
      </c>
      <c r="G85" s="8">
        <f t="shared" si="33"/>
        <v>90.196078431372555</v>
      </c>
      <c r="H85" s="8">
        <f t="shared" si="33"/>
        <v>90.196078431372555</v>
      </c>
      <c r="I85" s="8">
        <f t="shared" si="33"/>
        <v>90.273556231003042</v>
      </c>
      <c r="J85" s="8">
        <f t="shared" si="33"/>
        <v>87.537993920972639</v>
      </c>
      <c r="K85" s="8">
        <f t="shared" si="33"/>
        <v>90.681003584229387</v>
      </c>
      <c r="L85" s="8">
        <f t="shared" si="33"/>
        <v>96.774193548387103</v>
      </c>
      <c r="M85" s="20"/>
      <c r="N85" s="11">
        <f>N83/N84*100</f>
        <v>105.3763440860215</v>
      </c>
      <c r="P85" s="8">
        <f t="shared" ref="P85:V85" si="34">P83/P84*100</f>
        <v>98</v>
      </c>
      <c r="Q85" s="11">
        <f t="shared" si="34"/>
        <v>101.34228187919463</v>
      </c>
      <c r="R85" s="8">
        <f t="shared" si="34"/>
        <v>96.58385093167702</v>
      </c>
      <c r="S85" s="8">
        <f t="shared" si="34"/>
        <v>85.013623978201636</v>
      </c>
      <c r="T85" s="14">
        <f t="shared" si="34"/>
        <v>143.45794392523365</v>
      </c>
      <c r="U85" s="8">
        <f t="shared" si="34"/>
        <v>97.288135593220332</v>
      </c>
      <c r="V85" s="8">
        <f t="shared" si="34"/>
        <v>85.166240409207163</v>
      </c>
    </row>
    <row r="86" spans="1:22" ht="13" x14ac:dyDescent="0.3">
      <c r="A86" s="2" t="s">
        <v>31</v>
      </c>
      <c r="B86" s="3" t="s">
        <v>4</v>
      </c>
      <c r="E86" s="34">
        <v>46</v>
      </c>
      <c r="F86" s="34">
        <v>46</v>
      </c>
      <c r="G86" s="34">
        <v>48</v>
      </c>
      <c r="H86" s="34">
        <v>54</v>
      </c>
      <c r="I86" s="34">
        <v>54</v>
      </c>
      <c r="J86" s="34">
        <v>48</v>
      </c>
      <c r="K86" s="34">
        <v>48</v>
      </c>
      <c r="L86" s="34">
        <v>54</v>
      </c>
      <c r="M86" s="34"/>
      <c r="N86" s="34">
        <v>46</v>
      </c>
      <c r="P86" s="34">
        <v>74</v>
      </c>
      <c r="Q86" s="34">
        <v>91</v>
      </c>
      <c r="R86" s="34">
        <v>88</v>
      </c>
      <c r="S86" s="34">
        <v>95</v>
      </c>
      <c r="T86" s="34">
        <v>137</v>
      </c>
      <c r="U86" s="34">
        <v>170</v>
      </c>
      <c r="V86" s="34">
        <v>196</v>
      </c>
    </row>
    <row r="87" spans="1:22" x14ac:dyDescent="0.25">
      <c r="B87" s="1" t="s">
        <v>5</v>
      </c>
      <c r="E87" s="34">
        <v>56</v>
      </c>
      <c r="F87" s="34">
        <v>56</v>
      </c>
      <c r="G87" s="34">
        <v>56</v>
      </c>
      <c r="H87" s="34">
        <v>56</v>
      </c>
      <c r="I87" s="34">
        <v>56</v>
      </c>
      <c r="J87" s="34">
        <v>96</v>
      </c>
      <c r="K87" s="34">
        <v>102</v>
      </c>
      <c r="L87" s="34">
        <v>102</v>
      </c>
      <c r="M87" s="34"/>
      <c r="N87" s="34">
        <v>102</v>
      </c>
      <c r="P87" s="34">
        <v>98</v>
      </c>
      <c r="Q87" s="34">
        <v>98</v>
      </c>
      <c r="R87" s="34">
        <v>218</v>
      </c>
      <c r="S87" s="34">
        <v>218</v>
      </c>
      <c r="T87" s="34">
        <v>215</v>
      </c>
      <c r="U87" s="34">
        <v>218</v>
      </c>
      <c r="V87" s="34">
        <v>218</v>
      </c>
    </row>
    <row r="88" spans="1:22" ht="13" x14ac:dyDescent="0.3">
      <c r="B88" s="1" t="s">
        <v>6</v>
      </c>
      <c r="E88" s="8">
        <f t="shared" ref="E88:L88" si="35">E86/E87*100</f>
        <v>82.142857142857139</v>
      </c>
      <c r="F88" s="8">
        <f t="shared" si="35"/>
        <v>82.142857142857139</v>
      </c>
      <c r="G88" s="8">
        <f t="shared" si="35"/>
        <v>85.714285714285708</v>
      </c>
      <c r="H88" s="8">
        <f t="shared" si="35"/>
        <v>96.428571428571431</v>
      </c>
      <c r="I88" s="8">
        <f t="shared" si="35"/>
        <v>96.428571428571431</v>
      </c>
      <c r="J88" s="7">
        <f t="shared" si="35"/>
        <v>50</v>
      </c>
      <c r="K88" s="9">
        <f t="shared" si="35"/>
        <v>47.058823529411761</v>
      </c>
      <c r="L88" s="7">
        <f t="shared" si="35"/>
        <v>52.941176470588239</v>
      </c>
      <c r="M88" s="20"/>
      <c r="N88" s="9">
        <f>N86/N87*100</f>
        <v>45.098039215686278</v>
      </c>
      <c r="P88" s="8">
        <f t="shared" ref="P88:V88" si="36">P86/P87*100</f>
        <v>75.510204081632651</v>
      </c>
      <c r="Q88" s="8">
        <f t="shared" si="36"/>
        <v>92.857142857142861</v>
      </c>
      <c r="R88" s="9">
        <f t="shared" si="36"/>
        <v>40.366972477064223</v>
      </c>
      <c r="S88" s="9">
        <f t="shared" si="36"/>
        <v>43.577981651376149</v>
      </c>
      <c r="T88" s="13">
        <f t="shared" si="36"/>
        <v>63.720930232558139</v>
      </c>
      <c r="U88" s="12">
        <f t="shared" si="36"/>
        <v>77.981651376146786</v>
      </c>
      <c r="V88" s="12">
        <f t="shared" si="36"/>
        <v>89.908256880733944</v>
      </c>
    </row>
    <row r="89" spans="1:22" ht="13" x14ac:dyDescent="0.3">
      <c r="A89" s="2" t="s">
        <v>32</v>
      </c>
      <c r="B89" s="3" t="s">
        <v>4</v>
      </c>
      <c r="E89" s="34">
        <v>1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/>
      <c r="N89" s="34">
        <v>0</v>
      </c>
      <c r="P89" s="34"/>
      <c r="Q89" s="34"/>
      <c r="R89" s="34"/>
      <c r="S89" s="34">
        <v>0</v>
      </c>
      <c r="T89" s="24">
        <v>0</v>
      </c>
    </row>
    <row r="90" spans="1:22" x14ac:dyDescent="0.25">
      <c r="B90" s="1" t="s">
        <v>5</v>
      </c>
      <c r="E90" s="34">
        <v>5</v>
      </c>
      <c r="F90" s="34">
        <v>5</v>
      </c>
      <c r="G90" s="34">
        <v>5</v>
      </c>
      <c r="H90" s="34">
        <v>5</v>
      </c>
      <c r="I90" s="34">
        <v>5</v>
      </c>
      <c r="J90" s="34">
        <v>5</v>
      </c>
      <c r="K90" s="34">
        <v>5</v>
      </c>
      <c r="L90" s="34">
        <v>5</v>
      </c>
      <c r="M90" s="34"/>
      <c r="N90" s="34">
        <v>5</v>
      </c>
      <c r="P90" s="34"/>
      <c r="Q90" s="34"/>
      <c r="R90" s="34"/>
      <c r="S90" s="34">
        <v>12</v>
      </c>
      <c r="T90" s="34">
        <v>0</v>
      </c>
    </row>
    <row r="91" spans="1:22" ht="13" x14ac:dyDescent="0.3">
      <c r="B91" s="1" t="s">
        <v>6</v>
      </c>
      <c r="E91" s="4">
        <f t="shared" ref="E91:L91" si="37">E89/E90*100</f>
        <v>20</v>
      </c>
      <c r="F91" s="4">
        <f t="shared" si="37"/>
        <v>0</v>
      </c>
      <c r="G91" s="4">
        <f t="shared" si="37"/>
        <v>0</v>
      </c>
      <c r="H91" s="4">
        <f t="shared" si="37"/>
        <v>0</v>
      </c>
      <c r="I91" s="4">
        <f t="shared" si="37"/>
        <v>0</v>
      </c>
      <c r="J91" s="4">
        <f t="shared" si="37"/>
        <v>0</v>
      </c>
      <c r="K91" s="4">
        <f t="shared" si="37"/>
        <v>0</v>
      </c>
      <c r="L91" s="4">
        <f t="shared" si="37"/>
        <v>0</v>
      </c>
      <c r="M91" s="20"/>
      <c r="N91" s="4">
        <v>0</v>
      </c>
      <c r="P91" s="20"/>
      <c r="Q91" s="20"/>
      <c r="R91" s="20"/>
      <c r="S91" s="4">
        <v>0</v>
      </c>
      <c r="T91" s="20"/>
    </row>
    <row r="92" spans="1:22" ht="13" x14ac:dyDescent="0.3">
      <c r="A92" s="2" t="s">
        <v>33</v>
      </c>
      <c r="B92" s="3" t="s">
        <v>4</v>
      </c>
      <c r="Q92" s="34">
        <v>0</v>
      </c>
      <c r="R92" s="34">
        <v>1</v>
      </c>
      <c r="S92" s="34">
        <v>2</v>
      </c>
      <c r="T92" s="34">
        <v>1</v>
      </c>
      <c r="V92" s="34"/>
    </row>
    <row r="93" spans="1:22" x14ac:dyDescent="0.25">
      <c r="B93" s="1" t="s">
        <v>5</v>
      </c>
      <c r="Q93" s="34">
        <v>0</v>
      </c>
      <c r="R93" s="34">
        <v>5</v>
      </c>
      <c r="S93" s="34">
        <v>20</v>
      </c>
      <c r="T93" s="34">
        <v>16</v>
      </c>
      <c r="V93" s="34"/>
    </row>
    <row r="94" spans="1:22" ht="13" x14ac:dyDescent="0.3">
      <c r="B94" s="1" t="s">
        <v>6</v>
      </c>
      <c r="Q94" s="34"/>
      <c r="R94" s="4">
        <f>100*R92/R93</f>
        <v>20</v>
      </c>
      <c r="S94" s="4">
        <f>100*S92/S93</f>
        <v>10</v>
      </c>
      <c r="T94" s="4">
        <f>100*T92/T93</f>
        <v>6.25</v>
      </c>
      <c r="V94" s="20"/>
    </row>
    <row r="95" spans="1:22" ht="13" x14ac:dyDescent="0.3">
      <c r="A95" s="2" t="s">
        <v>34</v>
      </c>
      <c r="B95" s="3" t="s">
        <v>4</v>
      </c>
      <c r="L95" s="37">
        <v>43</v>
      </c>
      <c r="N95" s="37">
        <v>43</v>
      </c>
      <c r="P95" s="37">
        <v>63</v>
      </c>
      <c r="Q95" s="37">
        <v>79</v>
      </c>
      <c r="R95" s="37">
        <v>80</v>
      </c>
      <c r="S95" s="37">
        <v>80</v>
      </c>
      <c r="T95" s="34">
        <v>90</v>
      </c>
      <c r="U95" s="34">
        <v>73</v>
      </c>
      <c r="V95" s="34">
        <v>65</v>
      </c>
    </row>
    <row r="96" spans="1:22" x14ac:dyDescent="0.25">
      <c r="B96" s="1" t="s">
        <v>5</v>
      </c>
      <c r="L96" s="37">
        <v>50</v>
      </c>
      <c r="N96" s="37">
        <v>128</v>
      </c>
      <c r="P96" s="37">
        <v>134</v>
      </c>
      <c r="Q96" s="37">
        <v>134</v>
      </c>
      <c r="R96" s="37">
        <v>158</v>
      </c>
      <c r="S96" s="37">
        <v>150</v>
      </c>
      <c r="T96" s="34">
        <v>131</v>
      </c>
      <c r="U96" s="34">
        <v>131</v>
      </c>
      <c r="V96" s="34">
        <v>127</v>
      </c>
    </row>
    <row r="97" spans="1:22" ht="13" x14ac:dyDescent="0.3">
      <c r="B97" s="1" t="s">
        <v>6</v>
      </c>
      <c r="L97" s="8">
        <f>100*L95/L96</f>
        <v>86</v>
      </c>
      <c r="N97" s="9">
        <f>100*N95/N96</f>
        <v>33.59375</v>
      </c>
      <c r="P97" s="9">
        <f t="shared" ref="P97:V97" si="38">100*P95/P96</f>
        <v>47.014925373134325</v>
      </c>
      <c r="Q97" s="7">
        <f t="shared" si="38"/>
        <v>58.955223880597018</v>
      </c>
      <c r="R97" s="7">
        <f t="shared" si="38"/>
        <v>50.632911392405063</v>
      </c>
      <c r="S97" s="7">
        <f t="shared" si="38"/>
        <v>53.333333333333336</v>
      </c>
      <c r="T97" s="7">
        <f t="shared" si="38"/>
        <v>68.702290076335885</v>
      </c>
      <c r="U97" s="7">
        <f t="shared" si="38"/>
        <v>55.725190839694655</v>
      </c>
      <c r="V97" s="7">
        <f t="shared" si="38"/>
        <v>51.181102362204726</v>
      </c>
    </row>
    <row r="98" spans="1:22" ht="13" x14ac:dyDescent="0.3">
      <c r="A98" s="2" t="s">
        <v>35</v>
      </c>
      <c r="B98" s="3" t="s">
        <v>4</v>
      </c>
      <c r="Q98" s="37">
        <v>7</v>
      </c>
      <c r="R98" s="37">
        <v>10</v>
      </c>
      <c r="S98" s="37">
        <v>7</v>
      </c>
      <c r="T98" s="34">
        <v>9</v>
      </c>
      <c r="U98" s="34">
        <v>13</v>
      </c>
      <c r="V98" s="34">
        <v>13</v>
      </c>
    </row>
    <row r="99" spans="1:22" x14ac:dyDescent="0.25">
      <c r="B99" s="1" t="s">
        <v>5</v>
      </c>
      <c r="Q99" s="37">
        <v>40</v>
      </c>
      <c r="R99" s="37">
        <v>40</v>
      </c>
      <c r="S99" s="37">
        <v>30</v>
      </c>
      <c r="T99" s="34">
        <v>31</v>
      </c>
      <c r="U99" s="34">
        <v>31</v>
      </c>
      <c r="V99" s="34">
        <v>31</v>
      </c>
    </row>
    <row r="100" spans="1:22" ht="13" x14ac:dyDescent="0.3">
      <c r="B100" s="1" t="s">
        <v>6</v>
      </c>
      <c r="Q100" s="4">
        <f t="shared" ref="Q100:V100" si="39">100*Q98/Q99</f>
        <v>17.5</v>
      </c>
      <c r="R100" s="9">
        <f t="shared" si="39"/>
        <v>25</v>
      </c>
      <c r="S100" s="25">
        <f t="shared" si="39"/>
        <v>23.333333333333332</v>
      </c>
      <c r="T100" s="9">
        <f t="shared" si="39"/>
        <v>29.032258064516128</v>
      </c>
      <c r="U100" s="9">
        <f t="shared" si="39"/>
        <v>41.935483870967744</v>
      </c>
      <c r="V100" s="9">
        <f t="shared" si="39"/>
        <v>41.935483870967744</v>
      </c>
    </row>
    <row r="101" spans="1:22" ht="13" x14ac:dyDescent="0.3">
      <c r="A101" s="2" t="s">
        <v>36</v>
      </c>
      <c r="B101" s="3" t="s">
        <v>4</v>
      </c>
      <c r="Q101" s="37">
        <v>1</v>
      </c>
      <c r="R101" s="37">
        <v>1</v>
      </c>
      <c r="S101" s="37">
        <v>3</v>
      </c>
      <c r="T101" s="37">
        <v>1</v>
      </c>
      <c r="U101" s="37">
        <v>35</v>
      </c>
      <c r="V101" s="37">
        <v>36</v>
      </c>
    </row>
    <row r="102" spans="1:22" x14ac:dyDescent="0.25">
      <c r="B102" s="1" t="s">
        <v>5</v>
      </c>
      <c r="Q102" s="37">
        <v>15</v>
      </c>
      <c r="R102" s="37">
        <v>5</v>
      </c>
      <c r="S102" s="37">
        <v>10</v>
      </c>
      <c r="T102" s="37">
        <v>15</v>
      </c>
      <c r="U102" s="37">
        <v>160</v>
      </c>
      <c r="V102" s="37">
        <v>158</v>
      </c>
    </row>
    <row r="103" spans="1:22" ht="13" x14ac:dyDescent="0.3">
      <c r="B103" s="1" t="s">
        <v>6</v>
      </c>
      <c r="Q103" s="4">
        <f t="shared" ref="Q103:V103" si="40">100*Q101/Q102</f>
        <v>6.666666666666667</v>
      </c>
      <c r="R103" s="9">
        <f t="shared" si="40"/>
        <v>20</v>
      </c>
      <c r="S103" s="9">
        <f t="shared" si="40"/>
        <v>30</v>
      </c>
      <c r="T103" s="25">
        <f t="shared" si="40"/>
        <v>6.666666666666667</v>
      </c>
      <c r="U103" s="25">
        <f t="shared" si="40"/>
        <v>21.875</v>
      </c>
      <c r="V103" s="25">
        <f t="shared" si="40"/>
        <v>22.784810126582279</v>
      </c>
    </row>
    <row r="104" spans="1:22" ht="13" x14ac:dyDescent="0.3">
      <c r="A104" s="2" t="s">
        <v>37</v>
      </c>
      <c r="B104" s="3" t="s">
        <v>4</v>
      </c>
      <c r="L104" s="37">
        <v>55</v>
      </c>
      <c r="N104" s="34">
        <v>11</v>
      </c>
      <c r="P104" s="34">
        <v>107</v>
      </c>
      <c r="Q104" s="34">
        <v>178</v>
      </c>
      <c r="R104" s="34">
        <v>200</v>
      </c>
      <c r="S104" s="34">
        <v>170</v>
      </c>
      <c r="T104" s="34">
        <v>404</v>
      </c>
      <c r="U104" s="34">
        <v>443</v>
      </c>
      <c r="V104" s="34">
        <v>204</v>
      </c>
    </row>
    <row r="105" spans="1:22" x14ac:dyDescent="0.25">
      <c r="B105" s="1" t="s">
        <v>5</v>
      </c>
      <c r="L105" s="37">
        <v>68</v>
      </c>
      <c r="N105" s="34">
        <v>18</v>
      </c>
      <c r="P105" s="34">
        <v>108</v>
      </c>
      <c r="Q105" s="34">
        <v>330</v>
      </c>
      <c r="R105" s="34">
        <v>330</v>
      </c>
      <c r="S105" s="34">
        <v>190</v>
      </c>
      <c r="T105" s="34">
        <v>600</v>
      </c>
      <c r="U105" s="34">
        <v>606</v>
      </c>
      <c r="V105" s="34">
        <v>296</v>
      </c>
    </row>
    <row r="106" spans="1:22" ht="13" x14ac:dyDescent="0.3">
      <c r="B106" s="1" t="s">
        <v>6</v>
      </c>
      <c r="L106" s="8">
        <f>100*L104/L105</f>
        <v>80.882352941176464</v>
      </c>
      <c r="N106" s="7">
        <f>100*N104/N105</f>
        <v>61.111111111111114</v>
      </c>
      <c r="P106" s="8">
        <f t="shared" ref="P106:V106" si="41">100*P104/P105</f>
        <v>99.074074074074076</v>
      </c>
      <c r="Q106" s="7">
        <f t="shared" si="41"/>
        <v>53.939393939393938</v>
      </c>
      <c r="R106" s="7">
        <f t="shared" si="41"/>
        <v>60.606060606060609</v>
      </c>
      <c r="S106" s="8">
        <f t="shared" si="41"/>
        <v>89.473684210526315</v>
      </c>
      <c r="T106" s="7">
        <f t="shared" si="41"/>
        <v>67.333333333333329</v>
      </c>
      <c r="U106" s="7">
        <f t="shared" si="41"/>
        <v>73.102310231023097</v>
      </c>
      <c r="V106" s="7">
        <f t="shared" si="41"/>
        <v>68.918918918918919</v>
      </c>
    </row>
    <row r="107" spans="1:22" x14ac:dyDescent="0.25">
      <c r="A107" s="1" t="s">
        <v>38</v>
      </c>
    </row>
    <row r="108" spans="1:22" ht="13" x14ac:dyDescent="0.3">
      <c r="A108" s="2" t="s">
        <v>39</v>
      </c>
      <c r="B108" s="3" t="s">
        <v>4</v>
      </c>
      <c r="E108" s="34">
        <v>66</v>
      </c>
      <c r="F108" s="34">
        <v>68</v>
      </c>
      <c r="G108" s="34">
        <v>69</v>
      </c>
      <c r="H108" s="34">
        <v>70</v>
      </c>
      <c r="I108" s="34">
        <v>72</v>
      </c>
      <c r="J108" s="34">
        <v>67</v>
      </c>
      <c r="K108" s="34">
        <v>66</v>
      </c>
      <c r="L108" s="34">
        <v>67</v>
      </c>
      <c r="M108" s="34"/>
      <c r="N108" s="34">
        <v>68</v>
      </c>
      <c r="P108" s="34">
        <v>67</v>
      </c>
      <c r="Q108" s="34">
        <v>66</v>
      </c>
      <c r="R108" s="34">
        <v>67</v>
      </c>
      <c r="S108" s="34">
        <v>81</v>
      </c>
      <c r="T108" s="34">
        <v>82</v>
      </c>
      <c r="U108" s="34">
        <v>67</v>
      </c>
      <c r="V108" s="34">
        <v>83</v>
      </c>
    </row>
    <row r="109" spans="1:22" x14ac:dyDescent="0.25">
      <c r="B109" s="1" t="s">
        <v>5</v>
      </c>
      <c r="E109" s="34">
        <v>67</v>
      </c>
      <c r="F109" s="34">
        <v>67</v>
      </c>
      <c r="G109" s="34">
        <v>67</v>
      </c>
      <c r="H109" s="34">
        <v>67</v>
      </c>
      <c r="I109" s="34">
        <v>67</v>
      </c>
      <c r="J109" s="34">
        <v>67</v>
      </c>
      <c r="K109" s="34">
        <v>67</v>
      </c>
      <c r="L109" s="34">
        <v>67</v>
      </c>
      <c r="M109" s="34"/>
      <c r="N109" s="34">
        <v>67</v>
      </c>
      <c r="P109" s="34">
        <v>67</v>
      </c>
      <c r="Q109" s="34">
        <v>67</v>
      </c>
      <c r="R109" s="34">
        <v>67</v>
      </c>
      <c r="S109" s="34">
        <v>84</v>
      </c>
      <c r="T109" s="34">
        <v>82</v>
      </c>
      <c r="U109" s="34">
        <v>67</v>
      </c>
      <c r="V109" s="34">
        <v>81</v>
      </c>
    </row>
    <row r="110" spans="1:22" ht="13" x14ac:dyDescent="0.3">
      <c r="B110" s="1" t="s">
        <v>6</v>
      </c>
      <c r="E110" s="8">
        <f t="shared" ref="E110:L110" si="42">E108/E109*100</f>
        <v>98.507462686567166</v>
      </c>
      <c r="F110" s="11">
        <f t="shared" si="42"/>
        <v>101.49253731343283</v>
      </c>
      <c r="G110" s="11">
        <f t="shared" si="42"/>
        <v>102.98507462686568</v>
      </c>
      <c r="H110" s="11">
        <f t="shared" si="42"/>
        <v>104.4776119402985</v>
      </c>
      <c r="I110" s="11">
        <f t="shared" si="42"/>
        <v>107.46268656716418</v>
      </c>
      <c r="J110" s="8">
        <f t="shared" si="42"/>
        <v>100</v>
      </c>
      <c r="K110" s="8">
        <f t="shared" si="42"/>
        <v>98.507462686567166</v>
      </c>
      <c r="L110" s="8">
        <f t="shared" si="42"/>
        <v>100</v>
      </c>
      <c r="M110" s="20"/>
      <c r="N110" s="11">
        <f>N108/N109*100</f>
        <v>101.49253731343283</v>
      </c>
      <c r="P110" s="8">
        <f t="shared" ref="P110:V110" si="43">P108/P109*100</f>
        <v>100</v>
      </c>
      <c r="Q110" s="8">
        <f t="shared" si="43"/>
        <v>98.507462686567166</v>
      </c>
      <c r="R110" s="8">
        <f t="shared" si="43"/>
        <v>100</v>
      </c>
      <c r="S110" s="8">
        <f t="shared" si="43"/>
        <v>96.428571428571431</v>
      </c>
      <c r="T110" s="8">
        <f t="shared" si="43"/>
        <v>100</v>
      </c>
      <c r="U110" s="8">
        <f t="shared" si="43"/>
        <v>100</v>
      </c>
      <c r="V110" s="14">
        <f t="shared" si="43"/>
        <v>102.46913580246914</v>
      </c>
    </row>
    <row r="111" spans="1:22" ht="13" x14ac:dyDescent="0.3">
      <c r="A111" s="2" t="s">
        <v>40</v>
      </c>
      <c r="B111" s="3" t="s">
        <v>4</v>
      </c>
      <c r="E111" s="34">
        <v>13</v>
      </c>
      <c r="F111" s="34">
        <v>23</v>
      </c>
      <c r="G111" s="34">
        <v>25</v>
      </c>
      <c r="H111" s="34">
        <v>34</v>
      </c>
      <c r="I111" s="34">
        <v>43</v>
      </c>
      <c r="J111" s="34">
        <v>51</v>
      </c>
      <c r="K111" s="34">
        <v>53</v>
      </c>
      <c r="L111" s="34">
        <v>61</v>
      </c>
      <c r="M111" s="34"/>
      <c r="N111" s="34">
        <v>46</v>
      </c>
      <c r="P111" s="34">
        <v>49</v>
      </c>
      <c r="Q111" s="34">
        <v>102</v>
      </c>
      <c r="R111" s="34">
        <v>93</v>
      </c>
      <c r="S111" s="34">
        <v>84</v>
      </c>
      <c r="T111" s="34">
        <v>165</v>
      </c>
      <c r="U111" s="34">
        <v>162</v>
      </c>
      <c r="V111" s="34">
        <v>167</v>
      </c>
    </row>
    <row r="112" spans="1:22" x14ac:dyDescent="0.25">
      <c r="B112" s="1" t="s">
        <v>5</v>
      </c>
      <c r="E112" s="34">
        <v>26</v>
      </c>
      <c r="F112" s="34">
        <v>26</v>
      </c>
      <c r="G112" s="34">
        <v>26</v>
      </c>
      <c r="H112" s="34">
        <v>26</v>
      </c>
      <c r="I112" s="34">
        <v>26</v>
      </c>
      <c r="J112" s="34">
        <v>26</v>
      </c>
      <c r="K112" s="34">
        <v>26</v>
      </c>
      <c r="L112" s="34">
        <v>26</v>
      </c>
      <c r="M112" s="34"/>
      <c r="N112" s="34">
        <v>45</v>
      </c>
      <c r="P112" s="34">
        <v>86</v>
      </c>
      <c r="Q112" s="34">
        <v>117</v>
      </c>
      <c r="R112" s="34">
        <v>124</v>
      </c>
      <c r="S112" s="34">
        <v>132</v>
      </c>
      <c r="T112" s="34">
        <v>165</v>
      </c>
      <c r="U112" s="34">
        <v>162</v>
      </c>
      <c r="V112" s="34">
        <v>162</v>
      </c>
    </row>
    <row r="113" spans="1:22" ht="13" x14ac:dyDescent="0.3">
      <c r="B113" s="1" t="s">
        <v>6</v>
      </c>
      <c r="E113" s="7">
        <f t="shared" ref="E113:L113" si="44">E111/E112*100</f>
        <v>50</v>
      </c>
      <c r="F113" s="8">
        <f t="shared" si="44"/>
        <v>88.461538461538453</v>
      </c>
      <c r="G113" s="8">
        <f t="shared" si="44"/>
        <v>96.15384615384616</v>
      </c>
      <c r="H113" s="11">
        <f t="shared" si="44"/>
        <v>130.76923076923077</v>
      </c>
      <c r="I113" s="11">
        <f t="shared" si="44"/>
        <v>165.38461538461539</v>
      </c>
      <c r="J113" s="11">
        <f t="shared" si="44"/>
        <v>196.15384615384613</v>
      </c>
      <c r="K113" s="11">
        <f t="shared" si="44"/>
        <v>203.84615384615384</v>
      </c>
      <c r="L113" s="11">
        <f t="shared" si="44"/>
        <v>234.61538461538461</v>
      </c>
      <c r="M113" s="20"/>
      <c r="N113" s="11">
        <f>N111/N112*100</f>
        <v>102.22222222222221</v>
      </c>
      <c r="P113" s="7">
        <f t="shared" ref="P113:V113" si="45">P111/P112*100</f>
        <v>56.97674418604651</v>
      </c>
      <c r="Q113" s="8">
        <f t="shared" si="45"/>
        <v>87.179487179487182</v>
      </c>
      <c r="R113" s="8">
        <f t="shared" si="45"/>
        <v>75</v>
      </c>
      <c r="S113" s="7">
        <f t="shared" si="45"/>
        <v>63.636363636363633</v>
      </c>
      <c r="T113" s="12">
        <f t="shared" si="45"/>
        <v>100</v>
      </c>
      <c r="U113" s="12">
        <f t="shared" si="45"/>
        <v>100</v>
      </c>
      <c r="V113" s="11">
        <f t="shared" si="45"/>
        <v>103.08641975308642</v>
      </c>
    </row>
    <row r="114" spans="1:22" ht="13" x14ac:dyDescent="0.3">
      <c r="A114" s="2" t="s">
        <v>41</v>
      </c>
      <c r="B114" s="3" t="s">
        <v>4</v>
      </c>
      <c r="E114" s="34"/>
      <c r="F114" s="34"/>
      <c r="G114" s="34"/>
      <c r="H114" s="34"/>
      <c r="I114" s="34">
        <v>44</v>
      </c>
      <c r="J114" s="34">
        <v>46</v>
      </c>
      <c r="K114" s="34">
        <v>43</v>
      </c>
      <c r="L114" s="34">
        <v>44</v>
      </c>
      <c r="M114" s="34"/>
      <c r="N114" s="34">
        <v>41</v>
      </c>
      <c r="P114" s="34">
        <v>45</v>
      </c>
      <c r="Q114" s="34">
        <v>43</v>
      </c>
      <c r="R114" s="34">
        <v>51</v>
      </c>
      <c r="S114" s="34">
        <v>32</v>
      </c>
      <c r="T114" s="34">
        <v>42</v>
      </c>
      <c r="U114" s="34">
        <v>38</v>
      </c>
      <c r="V114" s="34">
        <v>38</v>
      </c>
    </row>
    <row r="115" spans="1:22" x14ac:dyDescent="0.25">
      <c r="B115" s="1" t="s">
        <v>5</v>
      </c>
      <c r="E115" s="34"/>
      <c r="F115" s="34"/>
      <c r="G115" s="34"/>
      <c r="H115" s="34"/>
      <c r="I115" s="34">
        <v>45</v>
      </c>
      <c r="J115" s="34">
        <v>45</v>
      </c>
      <c r="K115" s="34">
        <v>45</v>
      </c>
      <c r="L115" s="34">
        <v>45</v>
      </c>
      <c r="M115" s="34"/>
      <c r="N115" s="34">
        <v>45</v>
      </c>
      <c r="P115" s="34">
        <v>45</v>
      </c>
      <c r="Q115" s="34">
        <v>45</v>
      </c>
      <c r="R115" s="34">
        <v>45</v>
      </c>
      <c r="S115" s="34">
        <v>45</v>
      </c>
      <c r="T115" s="34">
        <v>43</v>
      </c>
      <c r="U115" s="34">
        <v>46</v>
      </c>
      <c r="V115" s="34">
        <v>39</v>
      </c>
    </row>
    <row r="116" spans="1:22" ht="13" x14ac:dyDescent="0.3">
      <c r="B116" s="1" t="s">
        <v>6</v>
      </c>
      <c r="E116" s="34"/>
      <c r="F116" s="34"/>
      <c r="G116" s="34"/>
      <c r="H116" s="34"/>
      <c r="I116" s="8">
        <f>I114/I115*100</f>
        <v>97.777777777777771</v>
      </c>
      <c r="J116" s="11">
        <f>J114/J115*100</f>
        <v>102.22222222222221</v>
      </c>
      <c r="K116" s="8">
        <f>K114/K115*100</f>
        <v>95.555555555555557</v>
      </c>
      <c r="L116" s="8">
        <f>L114/L115*100</f>
        <v>97.777777777777771</v>
      </c>
      <c r="M116" s="20"/>
      <c r="N116" s="8">
        <f>N114/N115*100</f>
        <v>91.111111111111114</v>
      </c>
      <c r="P116" s="8">
        <f t="shared" ref="P116:V116" si="46">P114/P115*100</f>
        <v>100</v>
      </c>
      <c r="Q116" s="8">
        <f t="shared" si="46"/>
        <v>95.555555555555557</v>
      </c>
      <c r="R116" s="11">
        <f t="shared" si="46"/>
        <v>113.33333333333333</v>
      </c>
      <c r="S116" s="13">
        <f t="shared" si="46"/>
        <v>71.111111111111114</v>
      </c>
      <c r="T116" s="12">
        <f t="shared" si="46"/>
        <v>97.674418604651152</v>
      </c>
      <c r="U116" s="12">
        <f t="shared" si="46"/>
        <v>82.608695652173907</v>
      </c>
      <c r="V116" s="12">
        <f t="shared" si="46"/>
        <v>97.435897435897431</v>
      </c>
    </row>
    <row r="117" spans="1:22" ht="13" x14ac:dyDescent="0.3">
      <c r="A117" s="2" t="s">
        <v>42</v>
      </c>
      <c r="B117" s="3" t="s">
        <v>4</v>
      </c>
      <c r="E117" s="34">
        <v>35</v>
      </c>
      <c r="F117" s="34">
        <v>96</v>
      </c>
      <c r="G117" s="34">
        <v>83</v>
      </c>
      <c r="H117" s="34">
        <v>84</v>
      </c>
      <c r="I117" s="34">
        <v>84</v>
      </c>
      <c r="J117" s="34">
        <v>79</v>
      </c>
      <c r="K117" s="34">
        <v>80</v>
      </c>
      <c r="L117" s="34">
        <v>78</v>
      </c>
      <c r="M117" s="34">
        <v>80</v>
      </c>
      <c r="N117" s="34">
        <v>85</v>
      </c>
      <c r="O117" s="34">
        <v>84</v>
      </c>
      <c r="P117" s="34">
        <v>82</v>
      </c>
      <c r="Q117" s="34">
        <v>72</v>
      </c>
      <c r="R117" s="34">
        <v>85</v>
      </c>
      <c r="S117" s="34">
        <v>68</v>
      </c>
      <c r="T117" s="34">
        <v>56</v>
      </c>
      <c r="U117" s="34">
        <v>56</v>
      </c>
      <c r="V117" s="34">
        <v>56</v>
      </c>
    </row>
    <row r="118" spans="1:22" x14ac:dyDescent="0.25">
      <c r="B118" s="1" t="s">
        <v>5</v>
      </c>
      <c r="E118" s="34">
        <v>86</v>
      </c>
      <c r="F118" s="34">
        <v>86</v>
      </c>
      <c r="G118" s="34">
        <v>86</v>
      </c>
      <c r="H118" s="34">
        <v>86</v>
      </c>
      <c r="I118" s="34">
        <v>86</v>
      </c>
      <c r="J118" s="34">
        <v>86</v>
      </c>
      <c r="K118" s="34">
        <v>83</v>
      </c>
      <c r="L118" s="34">
        <v>80</v>
      </c>
      <c r="M118" s="34">
        <v>83</v>
      </c>
      <c r="N118" s="34">
        <v>83</v>
      </c>
      <c r="O118" s="34">
        <v>83</v>
      </c>
      <c r="P118" s="34">
        <v>83</v>
      </c>
      <c r="Q118" s="34">
        <v>80</v>
      </c>
      <c r="R118" s="34">
        <v>85</v>
      </c>
      <c r="S118" s="34">
        <v>83</v>
      </c>
      <c r="T118" s="34">
        <v>65</v>
      </c>
      <c r="U118" s="34">
        <v>58</v>
      </c>
      <c r="V118" s="34">
        <v>56</v>
      </c>
    </row>
    <row r="119" spans="1:22" ht="13" x14ac:dyDescent="0.3">
      <c r="B119" s="1" t="s">
        <v>6</v>
      </c>
      <c r="E119" s="9">
        <f t="shared" ref="E119:V119" si="47">E117/E118*100</f>
        <v>40.697674418604649</v>
      </c>
      <c r="F119" s="11">
        <f t="shared" si="47"/>
        <v>111.62790697674419</v>
      </c>
      <c r="G119" s="8">
        <f t="shared" si="47"/>
        <v>96.511627906976756</v>
      </c>
      <c r="H119" s="8">
        <f t="shared" si="47"/>
        <v>97.674418604651152</v>
      </c>
      <c r="I119" s="8">
        <f t="shared" si="47"/>
        <v>97.674418604651152</v>
      </c>
      <c r="J119" s="8">
        <f t="shared" si="47"/>
        <v>91.860465116279073</v>
      </c>
      <c r="K119" s="8">
        <f t="shared" si="47"/>
        <v>96.385542168674704</v>
      </c>
      <c r="L119" s="8">
        <f t="shared" si="47"/>
        <v>97.5</v>
      </c>
      <c r="M119" s="8">
        <f t="shared" si="47"/>
        <v>96.385542168674704</v>
      </c>
      <c r="N119" s="11">
        <f t="shared" si="47"/>
        <v>102.40963855421687</v>
      </c>
      <c r="O119" s="11">
        <f t="shared" si="47"/>
        <v>101.20481927710843</v>
      </c>
      <c r="P119" s="8">
        <f t="shared" si="47"/>
        <v>98.795180722891558</v>
      </c>
      <c r="Q119" s="8">
        <f t="shared" si="47"/>
        <v>90</v>
      </c>
      <c r="R119" s="8">
        <f t="shared" si="47"/>
        <v>100</v>
      </c>
      <c r="S119" s="12">
        <f t="shared" si="47"/>
        <v>81.92771084337349</v>
      </c>
      <c r="T119" s="12">
        <f t="shared" si="47"/>
        <v>86.15384615384616</v>
      </c>
      <c r="U119" s="12">
        <f t="shared" si="47"/>
        <v>96.551724137931032</v>
      </c>
      <c r="V119" s="12">
        <f t="shared" si="47"/>
        <v>100</v>
      </c>
    </row>
    <row r="120" spans="1:22" ht="13" x14ac:dyDescent="0.3">
      <c r="A120" s="2" t="s">
        <v>43</v>
      </c>
      <c r="B120" s="3" t="s">
        <v>4</v>
      </c>
      <c r="E120" s="34">
        <v>9</v>
      </c>
      <c r="F120" s="34">
        <v>11</v>
      </c>
      <c r="G120" s="34">
        <v>14</v>
      </c>
      <c r="H120" s="34">
        <v>15</v>
      </c>
      <c r="I120" s="34">
        <v>15</v>
      </c>
      <c r="J120" s="34">
        <v>14</v>
      </c>
      <c r="K120" s="34">
        <v>13</v>
      </c>
      <c r="L120" s="34">
        <v>14</v>
      </c>
      <c r="M120" s="34">
        <v>13</v>
      </c>
      <c r="N120" s="34">
        <v>14</v>
      </c>
      <c r="O120" s="34">
        <v>14</v>
      </c>
      <c r="P120" s="34">
        <v>14</v>
      </c>
      <c r="Q120" s="34">
        <v>25</v>
      </c>
      <c r="R120" s="34"/>
      <c r="S120" s="34">
        <v>13</v>
      </c>
      <c r="T120" s="34">
        <v>28</v>
      </c>
      <c r="U120" s="34">
        <v>29</v>
      </c>
      <c r="V120" s="34">
        <v>29</v>
      </c>
    </row>
    <row r="121" spans="1:22" x14ac:dyDescent="0.25">
      <c r="B121" s="1" t="s">
        <v>5</v>
      </c>
      <c r="E121" s="34">
        <v>14</v>
      </c>
      <c r="F121" s="34">
        <v>14</v>
      </c>
      <c r="G121" s="34">
        <v>14</v>
      </c>
      <c r="H121" s="34">
        <v>14</v>
      </c>
      <c r="I121" s="34">
        <v>14</v>
      </c>
      <c r="J121" s="34">
        <v>14</v>
      </c>
      <c r="K121" s="34">
        <v>14</v>
      </c>
      <c r="L121" s="34">
        <v>14</v>
      </c>
      <c r="M121" s="34">
        <v>14</v>
      </c>
      <c r="N121" s="34">
        <v>14</v>
      </c>
      <c r="O121" s="34">
        <v>14</v>
      </c>
      <c r="P121" s="34">
        <v>14</v>
      </c>
      <c r="Q121" s="34">
        <v>28</v>
      </c>
      <c r="R121" s="34"/>
      <c r="S121" s="34">
        <v>23</v>
      </c>
      <c r="T121" s="34">
        <v>29</v>
      </c>
      <c r="U121" s="34">
        <v>30</v>
      </c>
      <c r="V121" s="34">
        <v>30</v>
      </c>
    </row>
    <row r="122" spans="1:22" ht="13" x14ac:dyDescent="0.3">
      <c r="B122" s="1" t="s">
        <v>6</v>
      </c>
      <c r="E122" s="7">
        <f t="shared" ref="E122:Q122" si="48">E120/E121*100</f>
        <v>64.285714285714292</v>
      </c>
      <c r="F122" s="8">
        <f t="shared" si="48"/>
        <v>78.571428571428569</v>
      </c>
      <c r="G122" s="8">
        <f t="shared" si="48"/>
        <v>100</v>
      </c>
      <c r="H122" s="11">
        <f t="shared" si="48"/>
        <v>107.14285714285714</v>
      </c>
      <c r="I122" s="11">
        <f t="shared" si="48"/>
        <v>107.14285714285714</v>
      </c>
      <c r="J122" s="8">
        <f t="shared" si="48"/>
        <v>100</v>
      </c>
      <c r="K122" s="8">
        <f t="shared" si="48"/>
        <v>92.857142857142861</v>
      </c>
      <c r="L122" s="8">
        <f t="shared" si="48"/>
        <v>100</v>
      </c>
      <c r="M122" s="8">
        <f t="shared" si="48"/>
        <v>92.857142857142861</v>
      </c>
      <c r="N122" s="8">
        <f t="shared" si="48"/>
        <v>100</v>
      </c>
      <c r="O122" s="8">
        <f t="shared" si="48"/>
        <v>100</v>
      </c>
      <c r="P122" s="8">
        <f t="shared" si="48"/>
        <v>100</v>
      </c>
      <c r="Q122" s="8">
        <f t="shared" si="48"/>
        <v>89.285714285714292</v>
      </c>
      <c r="R122" s="20"/>
      <c r="S122" s="13">
        <f>S120/S121*100</f>
        <v>56.521739130434781</v>
      </c>
      <c r="T122" s="12">
        <f>T120/T121*100</f>
        <v>96.551724137931032</v>
      </c>
      <c r="U122" s="12">
        <f>U120/U121*100</f>
        <v>96.666666666666671</v>
      </c>
      <c r="V122" s="12">
        <f>V120/V121*100</f>
        <v>96.666666666666671</v>
      </c>
    </row>
    <row r="123" spans="1:22" ht="13" x14ac:dyDescent="0.3">
      <c r="A123" s="2" t="s">
        <v>44</v>
      </c>
      <c r="B123" s="3" t="s">
        <v>4</v>
      </c>
      <c r="E123" s="34">
        <v>18</v>
      </c>
      <c r="F123" s="34">
        <v>43</v>
      </c>
      <c r="G123" s="34">
        <v>56</v>
      </c>
      <c r="H123" s="34">
        <v>57</v>
      </c>
      <c r="I123" s="34">
        <v>28</v>
      </c>
      <c r="J123" s="34">
        <v>67</v>
      </c>
      <c r="K123" s="34">
        <v>67</v>
      </c>
      <c r="L123" s="34">
        <v>38</v>
      </c>
      <c r="M123" s="34">
        <v>57</v>
      </c>
      <c r="N123" s="34">
        <v>60</v>
      </c>
      <c r="O123" s="34">
        <v>117</v>
      </c>
      <c r="P123" s="34">
        <v>111</v>
      </c>
      <c r="Q123" s="34">
        <v>76</v>
      </c>
      <c r="R123" s="38"/>
      <c r="S123" s="34">
        <v>77</v>
      </c>
      <c r="T123" s="34">
        <v>67</v>
      </c>
      <c r="U123" s="34">
        <v>48</v>
      </c>
      <c r="V123" s="34">
        <v>113</v>
      </c>
    </row>
    <row r="124" spans="1:22" x14ac:dyDescent="0.25">
      <c r="B124" s="1" t="s">
        <v>5</v>
      </c>
      <c r="E124" s="34">
        <v>114</v>
      </c>
      <c r="F124" s="34">
        <v>114</v>
      </c>
      <c r="G124" s="34">
        <v>130</v>
      </c>
      <c r="H124" s="34">
        <v>130</v>
      </c>
      <c r="I124" s="34">
        <v>130</v>
      </c>
      <c r="J124" s="34">
        <v>167</v>
      </c>
      <c r="K124" s="34">
        <v>167</v>
      </c>
      <c r="L124" s="34">
        <v>123</v>
      </c>
      <c r="M124" s="34">
        <v>123</v>
      </c>
      <c r="N124" s="34">
        <v>123</v>
      </c>
      <c r="O124" s="34">
        <v>123</v>
      </c>
      <c r="P124" s="34">
        <v>123</v>
      </c>
      <c r="Q124" s="34">
        <v>84</v>
      </c>
      <c r="R124" s="34"/>
      <c r="S124" s="34">
        <v>120</v>
      </c>
      <c r="T124" s="34">
        <v>132</v>
      </c>
      <c r="U124" s="34">
        <v>140</v>
      </c>
      <c r="V124" s="34">
        <v>138</v>
      </c>
    </row>
    <row r="125" spans="1:22" ht="13" x14ac:dyDescent="0.3">
      <c r="B125" s="1" t="s">
        <v>6</v>
      </c>
      <c r="E125" s="4">
        <f t="shared" ref="E125:Q125" si="49">E123/E124*100</f>
        <v>15.789473684210526</v>
      </c>
      <c r="F125" s="9">
        <f t="shared" si="49"/>
        <v>37.719298245614034</v>
      </c>
      <c r="G125" s="9">
        <f t="shared" si="49"/>
        <v>43.07692307692308</v>
      </c>
      <c r="H125" s="9">
        <f t="shared" si="49"/>
        <v>43.846153846153847</v>
      </c>
      <c r="I125" s="4">
        <f t="shared" si="49"/>
        <v>21.53846153846154</v>
      </c>
      <c r="J125" s="9">
        <f t="shared" si="49"/>
        <v>40.119760479041915</v>
      </c>
      <c r="K125" s="9">
        <f t="shared" si="49"/>
        <v>40.119760479041915</v>
      </c>
      <c r="L125" s="9">
        <f t="shared" si="49"/>
        <v>30.894308943089431</v>
      </c>
      <c r="M125" s="9">
        <f t="shared" si="49"/>
        <v>46.341463414634148</v>
      </c>
      <c r="N125" s="9">
        <f t="shared" si="49"/>
        <v>48.780487804878049</v>
      </c>
      <c r="O125" s="8">
        <f t="shared" si="49"/>
        <v>95.121951219512198</v>
      </c>
      <c r="P125" s="8">
        <f t="shared" si="49"/>
        <v>90.243902439024396</v>
      </c>
      <c r="Q125" s="8">
        <f t="shared" si="49"/>
        <v>90.476190476190482</v>
      </c>
      <c r="R125" s="20"/>
      <c r="S125" s="13">
        <f>S123/S124*100</f>
        <v>64.166666666666671</v>
      </c>
      <c r="T125" s="13">
        <f>T123/T124*100</f>
        <v>50.757575757575758</v>
      </c>
      <c r="U125" s="9">
        <f>U123/U124*100</f>
        <v>34.285714285714285</v>
      </c>
      <c r="V125" s="12">
        <f>V123/V124*100</f>
        <v>81.884057971014485</v>
      </c>
    </row>
    <row r="126" spans="1:22" ht="13" x14ac:dyDescent="0.3">
      <c r="A126" s="2" t="s">
        <v>45</v>
      </c>
      <c r="B126" s="3" t="s">
        <v>4</v>
      </c>
      <c r="C126" s="34">
        <v>11</v>
      </c>
      <c r="D126" s="34">
        <v>20</v>
      </c>
      <c r="E126" s="34">
        <v>32</v>
      </c>
      <c r="F126" s="34">
        <v>41</v>
      </c>
      <c r="G126" s="34">
        <v>44</v>
      </c>
      <c r="H126" s="34">
        <v>51</v>
      </c>
      <c r="I126" s="34">
        <v>72</v>
      </c>
      <c r="J126" s="34">
        <v>68</v>
      </c>
      <c r="K126" s="34">
        <v>68</v>
      </c>
      <c r="L126" s="34">
        <v>69</v>
      </c>
      <c r="M126" s="34">
        <v>65</v>
      </c>
      <c r="N126" s="34">
        <v>65</v>
      </c>
      <c r="O126" s="34">
        <v>66</v>
      </c>
      <c r="P126" s="34">
        <v>66</v>
      </c>
      <c r="Q126" s="34">
        <v>65</v>
      </c>
      <c r="R126" s="34">
        <v>176</v>
      </c>
      <c r="S126" s="34">
        <v>196</v>
      </c>
      <c r="T126" s="34">
        <v>0</v>
      </c>
      <c r="U126" s="34">
        <v>184</v>
      </c>
      <c r="V126" s="34">
        <v>100</v>
      </c>
    </row>
    <row r="127" spans="1:22" x14ac:dyDescent="0.25">
      <c r="B127" s="1" t="s">
        <v>5</v>
      </c>
      <c r="C127" s="34">
        <v>20</v>
      </c>
      <c r="D127" s="34">
        <v>69</v>
      </c>
      <c r="E127" s="34">
        <v>69</v>
      </c>
      <c r="F127" s="34">
        <v>69</v>
      </c>
      <c r="G127" s="34">
        <v>69</v>
      </c>
      <c r="H127" s="34">
        <v>69</v>
      </c>
      <c r="I127" s="34">
        <v>68</v>
      </c>
      <c r="J127" s="34">
        <v>69</v>
      </c>
      <c r="K127" s="34">
        <v>69</v>
      </c>
      <c r="L127" s="34">
        <v>66</v>
      </c>
      <c r="M127" s="34">
        <v>66</v>
      </c>
      <c r="N127" s="34">
        <v>66</v>
      </c>
      <c r="O127" s="34">
        <v>69</v>
      </c>
      <c r="P127" s="34">
        <v>68</v>
      </c>
      <c r="Q127" s="34">
        <v>65</v>
      </c>
      <c r="R127" s="34">
        <v>196</v>
      </c>
      <c r="S127" s="34">
        <v>200</v>
      </c>
      <c r="T127" s="34">
        <v>197</v>
      </c>
      <c r="U127" s="34">
        <v>199</v>
      </c>
      <c r="V127" s="34">
        <v>105</v>
      </c>
    </row>
    <row r="128" spans="1:22" ht="13" x14ac:dyDescent="0.3">
      <c r="B128" s="1" t="s">
        <v>6</v>
      </c>
      <c r="C128" s="7">
        <f t="shared" ref="C128:V128" si="50">C126/C127*100</f>
        <v>55.000000000000007</v>
      </c>
      <c r="D128" s="9">
        <f t="shared" si="50"/>
        <v>28.985507246376812</v>
      </c>
      <c r="E128" s="9">
        <f t="shared" si="50"/>
        <v>46.376811594202898</v>
      </c>
      <c r="F128" s="7">
        <f t="shared" si="50"/>
        <v>59.420289855072461</v>
      </c>
      <c r="G128" s="7">
        <f t="shared" si="50"/>
        <v>63.768115942028977</v>
      </c>
      <c r="H128" s="7">
        <f t="shared" si="50"/>
        <v>73.91304347826086</v>
      </c>
      <c r="I128" s="11">
        <f t="shared" si="50"/>
        <v>105.88235294117648</v>
      </c>
      <c r="J128" s="8">
        <f t="shared" si="50"/>
        <v>98.550724637681171</v>
      </c>
      <c r="K128" s="8">
        <f t="shared" si="50"/>
        <v>98.550724637681171</v>
      </c>
      <c r="L128" s="11">
        <f t="shared" si="50"/>
        <v>104.54545454545455</v>
      </c>
      <c r="M128" s="8">
        <f t="shared" si="50"/>
        <v>98.484848484848484</v>
      </c>
      <c r="N128" s="8">
        <f t="shared" si="50"/>
        <v>98.484848484848484</v>
      </c>
      <c r="O128" s="8">
        <f t="shared" si="50"/>
        <v>95.652173913043484</v>
      </c>
      <c r="P128" s="8">
        <f t="shared" si="50"/>
        <v>97.058823529411768</v>
      </c>
      <c r="Q128" s="8">
        <f t="shared" si="50"/>
        <v>100</v>
      </c>
      <c r="R128" s="8">
        <f t="shared" si="50"/>
        <v>89.795918367346943</v>
      </c>
      <c r="S128" s="12">
        <f t="shared" si="50"/>
        <v>98</v>
      </c>
      <c r="T128" s="25">
        <f t="shared" si="50"/>
        <v>0</v>
      </c>
      <c r="U128" s="12">
        <f t="shared" si="50"/>
        <v>92.462311557788951</v>
      </c>
      <c r="V128" s="12">
        <f t="shared" si="50"/>
        <v>95.238095238095227</v>
      </c>
    </row>
    <row r="129" spans="1:22" ht="13" x14ac:dyDescent="0.3">
      <c r="A129" s="2" t="s">
        <v>46</v>
      </c>
      <c r="B129" s="3" t="s">
        <v>4</v>
      </c>
      <c r="T129" s="34">
        <v>0</v>
      </c>
      <c r="U129" s="34">
        <v>122</v>
      </c>
      <c r="V129" s="34">
        <v>142</v>
      </c>
    </row>
    <row r="130" spans="1:22" x14ac:dyDescent="0.25">
      <c r="B130" s="1" t="s">
        <v>5</v>
      </c>
      <c r="T130" s="34">
        <v>0</v>
      </c>
      <c r="U130" s="34">
        <v>498</v>
      </c>
      <c r="V130" s="34">
        <v>476</v>
      </c>
    </row>
    <row r="131" spans="1:22" ht="13" x14ac:dyDescent="0.3">
      <c r="B131" s="1" t="s">
        <v>6</v>
      </c>
      <c r="T131" s="19"/>
      <c r="U131" s="25">
        <f>U129/U130*100</f>
        <v>24.497991967871485</v>
      </c>
      <c r="V131" s="9">
        <f>V129/V130*100</f>
        <v>29.831932773109244</v>
      </c>
    </row>
    <row r="132" spans="1:22" ht="13" x14ac:dyDescent="0.3">
      <c r="A132" s="2" t="s">
        <v>47</v>
      </c>
      <c r="B132" s="3" t="s">
        <v>4</v>
      </c>
      <c r="T132" s="34">
        <v>29</v>
      </c>
      <c r="U132" s="34">
        <v>216</v>
      </c>
      <c r="V132" s="34">
        <v>272</v>
      </c>
    </row>
    <row r="133" spans="1:22" x14ac:dyDescent="0.25">
      <c r="B133" s="1" t="s">
        <v>5</v>
      </c>
      <c r="T133" s="34">
        <v>330</v>
      </c>
      <c r="U133" s="34">
        <v>449</v>
      </c>
      <c r="V133" s="34">
        <v>455</v>
      </c>
    </row>
    <row r="134" spans="1:22" ht="13" x14ac:dyDescent="0.3">
      <c r="B134" s="1" t="s">
        <v>6</v>
      </c>
      <c r="T134" s="25">
        <f>T132/T133*100</f>
        <v>8.7878787878787872</v>
      </c>
      <c r="U134" s="9">
        <f>U132/U133*100</f>
        <v>48.106904231625833</v>
      </c>
      <c r="V134" s="13">
        <f>V132/V133*100</f>
        <v>59.780219780219781</v>
      </c>
    </row>
    <row r="135" spans="1:22" ht="13" x14ac:dyDescent="0.3">
      <c r="A135" s="2" t="s">
        <v>125</v>
      </c>
      <c r="B135" s="3" t="s">
        <v>4</v>
      </c>
      <c r="T135" s="34">
        <v>0</v>
      </c>
      <c r="U135" s="34">
        <v>0</v>
      </c>
      <c r="V135" s="34">
        <v>0</v>
      </c>
    </row>
    <row r="136" spans="1:22" x14ac:dyDescent="0.25">
      <c r="B136" s="1" t="s">
        <v>5</v>
      </c>
      <c r="T136" s="34">
        <v>0</v>
      </c>
      <c r="U136" s="34">
        <v>0</v>
      </c>
      <c r="V136" s="34">
        <v>0</v>
      </c>
    </row>
    <row r="137" spans="1:22" x14ac:dyDescent="0.25">
      <c r="B137" s="1" t="s">
        <v>6</v>
      </c>
    </row>
    <row r="138" spans="1:22" ht="13" x14ac:dyDescent="0.3">
      <c r="A138" s="2" t="s">
        <v>48</v>
      </c>
      <c r="B138" s="3" t="s">
        <v>4</v>
      </c>
      <c r="T138" s="34">
        <v>56</v>
      </c>
      <c r="U138" s="34">
        <v>53</v>
      </c>
      <c r="V138" s="34">
        <v>133</v>
      </c>
    </row>
    <row r="139" spans="1:22" x14ac:dyDescent="0.25">
      <c r="B139" s="1" t="s">
        <v>5</v>
      </c>
      <c r="T139" s="34">
        <v>59</v>
      </c>
      <c r="U139" s="34">
        <v>56</v>
      </c>
      <c r="V139" s="34">
        <v>136</v>
      </c>
    </row>
    <row r="140" spans="1:22" ht="13" x14ac:dyDescent="0.3">
      <c r="B140" s="1" t="s">
        <v>6</v>
      </c>
      <c r="T140" s="12">
        <f>T138/T139*100</f>
        <v>94.915254237288138</v>
      </c>
      <c r="U140" s="12">
        <f>U138/U139*100</f>
        <v>94.642857142857139</v>
      </c>
      <c r="V140" s="12">
        <f>V138/V139*100</f>
        <v>97.794117647058826</v>
      </c>
    </row>
    <row r="141" spans="1:22" x14ac:dyDescent="0.25">
      <c r="A141" s="1" t="s">
        <v>49</v>
      </c>
    </row>
    <row r="142" spans="1:22" ht="13" x14ac:dyDescent="0.3">
      <c r="A142" s="2" t="s">
        <v>50</v>
      </c>
      <c r="B142" s="3" t="s">
        <v>4</v>
      </c>
      <c r="I142" s="37">
        <v>0</v>
      </c>
      <c r="J142" s="37">
        <v>0</v>
      </c>
      <c r="K142" s="37">
        <v>0</v>
      </c>
      <c r="L142" s="37">
        <v>102</v>
      </c>
      <c r="M142" s="37"/>
      <c r="N142" s="37">
        <v>93</v>
      </c>
      <c r="P142" s="37">
        <v>141</v>
      </c>
      <c r="Q142" s="37">
        <v>141</v>
      </c>
      <c r="R142" s="37">
        <v>139</v>
      </c>
      <c r="S142" s="37">
        <v>140</v>
      </c>
      <c r="T142" s="37">
        <v>140</v>
      </c>
      <c r="U142" s="37">
        <v>140</v>
      </c>
      <c r="V142" s="37">
        <v>141</v>
      </c>
    </row>
    <row r="143" spans="1:22" x14ac:dyDescent="0.25">
      <c r="B143" s="1" t="s">
        <v>5</v>
      </c>
      <c r="I143" s="37">
        <v>0</v>
      </c>
      <c r="J143" s="37">
        <v>0</v>
      </c>
      <c r="K143" s="37">
        <v>0</v>
      </c>
      <c r="L143" s="37">
        <v>141</v>
      </c>
      <c r="M143" s="37"/>
      <c r="N143" s="37">
        <v>141</v>
      </c>
      <c r="P143" s="37">
        <v>141</v>
      </c>
      <c r="Q143" s="37">
        <v>141</v>
      </c>
      <c r="R143" s="37">
        <v>141</v>
      </c>
      <c r="S143" s="37">
        <v>140</v>
      </c>
      <c r="T143" s="37">
        <v>140</v>
      </c>
      <c r="U143" s="37">
        <v>140</v>
      </c>
      <c r="V143" s="37">
        <v>141</v>
      </c>
    </row>
    <row r="144" spans="1:22" ht="13" x14ac:dyDescent="0.3">
      <c r="B144" s="1" t="s">
        <v>6</v>
      </c>
      <c r="I144" s="37"/>
      <c r="J144" s="37"/>
      <c r="K144" s="37"/>
      <c r="L144" s="7">
        <f>L142/L143*100</f>
        <v>72.340425531914903</v>
      </c>
      <c r="M144" s="20"/>
      <c r="N144" s="7">
        <f>N142/N143*100</f>
        <v>65.957446808510639</v>
      </c>
      <c r="P144" s="8">
        <f t="shared" ref="P144:V144" si="51">P142/P143*100</f>
        <v>100</v>
      </c>
      <c r="Q144" s="8">
        <f t="shared" si="51"/>
        <v>100</v>
      </c>
      <c r="R144" s="8">
        <f t="shared" si="51"/>
        <v>98.581560283687935</v>
      </c>
      <c r="S144" s="8">
        <f t="shared" si="51"/>
        <v>100</v>
      </c>
      <c r="T144" s="8">
        <f t="shared" si="51"/>
        <v>100</v>
      </c>
      <c r="U144" s="8">
        <f t="shared" si="51"/>
        <v>100</v>
      </c>
      <c r="V144" s="8">
        <f t="shared" si="51"/>
        <v>100</v>
      </c>
    </row>
    <row r="145" spans="1:22" ht="13" x14ac:dyDescent="0.3">
      <c r="A145" s="2" t="s">
        <v>126</v>
      </c>
      <c r="B145" s="3" t="s">
        <v>4</v>
      </c>
      <c r="I145" s="34">
        <v>0</v>
      </c>
      <c r="J145" s="37">
        <v>0</v>
      </c>
      <c r="K145" s="37">
        <v>0</v>
      </c>
      <c r="L145" s="37">
        <v>0</v>
      </c>
      <c r="M145" s="37"/>
      <c r="N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</row>
    <row r="146" spans="1:22" x14ac:dyDescent="0.25">
      <c r="B146" s="1" t="s">
        <v>5</v>
      </c>
      <c r="I146" s="34">
        <v>0</v>
      </c>
      <c r="J146" s="37">
        <v>0</v>
      </c>
      <c r="K146" s="37">
        <v>0</v>
      </c>
      <c r="L146" s="37">
        <v>0</v>
      </c>
      <c r="M146" s="37"/>
      <c r="N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</row>
    <row r="147" spans="1:22" x14ac:dyDescent="0.25">
      <c r="B147" s="1" t="s">
        <v>6</v>
      </c>
    </row>
    <row r="148" spans="1:22" ht="13" x14ac:dyDescent="0.3">
      <c r="A148" s="2" t="s">
        <v>127</v>
      </c>
      <c r="B148" s="3" t="s">
        <v>4</v>
      </c>
      <c r="I148" s="34">
        <v>0</v>
      </c>
      <c r="J148" s="37">
        <v>0</v>
      </c>
      <c r="K148" s="37">
        <v>0</v>
      </c>
      <c r="L148" s="37">
        <v>0</v>
      </c>
      <c r="M148" s="37"/>
      <c r="N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</row>
    <row r="149" spans="1:22" x14ac:dyDescent="0.25">
      <c r="B149" s="1" t="s">
        <v>5</v>
      </c>
      <c r="I149" s="34">
        <v>0</v>
      </c>
      <c r="J149" s="37">
        <v>0</v>
      </c>
      <c r="K149" s="37">
        <v>0</v>
      </c>
      <c r="L149" s="37">
        <v>0</v>
      </c>
      <c r="M149" s="37"/>
      <c r="N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</row>
    <row r="150" spans="1:22" x14ac:dyDescent="0.25">
      <c r="B150" s="1" t="s">
        <v>6</v>
      </c>
    </row>
    <row r="151" spans="1:22" ht="13" x14ac:dyDescent="0.3">
      <c r="A151" s="2" t="s">
        <v>128</v>
      </c>
      <c r="B151" s="3" t="s">
        <v>4</v>
      </c>
      <c r="I151" s="34">
        <v>0</v>
      </c>
      <c r="J151" s="37">
        <v>0</v>
      </c>
      <c r="K151" s="37">
        <v>0</v>
      </c>
      <c r="L151" s="37">
        <v>0</v>
      </c>
      <c r="M151" s="37"/>
      <c r="N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/>
      <c r="U151" s="34">
        <v>0</v>
      </c>
      <c r="V151" s="34">
        <v>0</v>
      </c>
    </row>
    <row r="152" spans="1:22" x14ac:dyDescent="0.25">
      <c r="B152" s="1" t="s">
        <v>5</v>
      </c>
      <c r="I152" s="34">
        <v>0</v>
      </c>
      <c r="J152" s="37">
        <v>0</v>
      </c>
      <c r="K152" s="37">
        <v>0</v>
      </c>
      <c r="L152" s="37">
        <v>0</v>
      </c>
      <c r="M152" s="37"/>
      <c r="N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/>
      <c r="U152" s="34">
        <v>0</v>
      </c>
      <c r="V152" s="34">
        <v>0</v>
      </c>
    </row>
    <row r="153" spans="1:22" x14ac:dyDescent="0.25">
      <c r="B153" s="1" t="s">
        <v>6</v>
      </c>
    </row>
    <row r="154" spans="1:22" ht="13" x14ac:dyDescent="0.3">
      <c r="A154" s="2" t="s">
        <v>51</v>
      </c>
      <c r="B154" s="3" t="s">
        <v>4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160</v>
      </c>
    </row>
    <row r="155" spans="1:22" x14ac:dyDescent="0.25">
      <c r="B155" s="1" t="s">
        <v>5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300</v>
      </c>
    </row>
    <row r="156" spans="1:22" ht="13" x14ac:dyDescent="0.3">
      <c r="B156" s="1" t="s">
        <v>6</v>
      </c>
      <c r="P156" s="34"/>
      <c r="Q156" s="34"/>
      <c r="R156" s="34"/>
      <c r="S156" s="34"/>
      <c r="T156" s="34"/>
      <c r="U156" s="34"/>
      <c r="V156" s="13">
        <f>100*V154/V155</f>
        <v>53.333333333333336</v>
      </c>
    </row>
    <row r="157" spans="1:22" ht="13" x14ac:dyDescent="0.3">
      <c r="A157" s="2" t="s">
        <v>52</v>
      </c>
      <c r="B157" s="3" t="s">
        <v>4</v>
      </c>
      <c r="C157" s="34">
        <v>37</v>
      </c>
      <c r="D157" s="34">
        <v>41</v>
      </c>
      <c r="E157" s="34">
        <v>40</v>
      </c>
      <c r="F157" s="34">
        <v>40</v>
      </c>
      <c r="G157" s="34">
        <v>40</v>
      </c>
      <c r="H157" s="34">
        <v>40</v>
      </c>
      <c r="I157" s="34">
        <v>38</v>
      </c>
      <c r="J157" s="34">
        <v>39</v>
      </c>
      <c r="K157" s="34">
        <v>36</v>
      </c>
      <c r="L157" s="34">
        <v>40</v>
      </c>
      <c r="M157" s="34"/>
      <c r="N157" s="34">
        <v>39</v>
      </c>
      <c r="P157" s="34">
        <v>38</v>
      </c>
      <c r="Q157" s="34">
        <v>38</v>
      </c>
      <c r="R157" s="34">
        <v>47</v>
      </c>
      <c r="S157" s="34">
        <v>118</v>
      </c>
      <c r="T157" s="34">
        <v>127</v>
      </c>
      <c r="U157" s="34">
        <v>144</v>
      </c>
      <c r="V157" s="34">
        <v>130</v>
      </c>
    </row>
    <row r="158" spans="1:22" x14ac:dyDescent="0.25">
      <c r="B158" s="1" t="s">
        <v>5</v>
      </c>
      <c r="C158" s="34">
        <v>40</v>
      </c>
      <c r="D158" s="34">
        <v>40</v>
      </c>
      <c r="E158" s="34">
        <v>40</v>
      </c>
      <c r="F158" s="34">
        <v>40</v>
      </c>
      <c r="G158" s="34">
        <v>40</v>
      </c>
      <c r="H158" s="34">
        <v>40</v>
      </c>
      <c r="I158" s="34">
        <v>40</v>
      </c>
      <c r="J158" s="34">
        <v>40</v>
      </c>
      <c r="K158" s="34">
        <v>40</v>
      </c>
      <c r="L158" s="34">
        <v>40</v>
      </c>
      <c r="M158" s="34"/>
      <c r="N158" s="34">
        <v>40</v>
      </c>
      <c r="P158" s="34">
        <v>40</v>
      </c>
      <c r="Q158" s="34">
        <v>40</v>
      </c>
      <c r="R158" s="34">
        <v>70</v>
      </c>
      <c r="S158" s="34">
        <v>130</v>
      </c>
      <c r="T158" s="34">
        <v>122</v>
      </c>
      <c r="U158" s="34">
        <v>140</v>
      </c>
      <c r="V158" s="34">
        <v>130</v>
      </c>
    </row>
    <row r="159" spans="1:22" ht="13" x14ac:dyDescent="0.3">
      <c r="B159" s="1" t="s">
        <v>6</v>
      </c>
      <c r="C159" s="8">
        <f t="shared" ref="C159:L159" si="52">C157/C158*100</f>
        <v>92.5</v>
      </c>
      <c r="D159" s="11">
        <f t="shared" si="52"/>
        <v>102.49999999999999</v>
      </c>
      <c r="E159" s="8">
        <f t="shared" si="52"/>
        <v>100</v>
      </c>
      <c r="F159" s="8">
        <f t="shared" si="52"/>
        <v>100</v>
      </c>
      <c r="G159" s="8">
        <f t="shared" si="52"/>
        <v>100</v>
      </c>
      <c r="H159" s="8">
        <f t="shared" si="52"/>
        <v>100</v>
      </c>
      <c r="I159" s="8">
        <f t="shared" si="52"/>
        <v>95</v>
      </c>
      <c r="J159" s="8">
        <f t="shared" si="52"/>
        <v>97.5</v>
      </c>
      <c r="K159" s="8">
        <f t="shared" si="52"/>
        <v>90</v>
      </c>
      <c r="L159" s="8">
        <f t="shared" si="52"/>
        <v>100</v>
      </c>
      <c r="M159" s="20"/>
      <c r="N159" s="8">
        <f>N157/N158*100</f>
        <v>97.5</v>
      </c>
      <c r="P159" s="8">
        <f>P157/P158*100</f>
        <v>95</v>
      </c>
      <c r="Q159" s="8">
        <f>Q157/Q158*100</f>
        <v>95</v>
      </c>
      <c r="R159" s="7">
        <f>100*R157/R158</f>
        <v>67.142857142857139</v>
      </c>
      <c r="S159" s="8">
        <f>100*S157/S158</f>
        <v>90.769230769230774</v>
      </c>
      <c r="T159" s="14">
        <f>100*T157/T158</f>
        <v>104.09836065573771</v>
      </c>
      <c r="U159" s="14">
        <f>100*U157/U158</f>
        <v>102.85714285714286</v>
      </c>
      <c r="V159" s="8">
        <f>100*V157/V158</f>
        <v>100</v>
      </c>
    </row>
    <row r="160" spans="1:22" ht="13" x14ac:dyDescent="0.3">
      <c r="A160" s="2" t="s">
        <v>53</v>
      </c>
      <c r="B160" s="3" t="s">
        <v>4</v>
      </c>
      <c r="E160" s="34">
        <v>51</v>
      </c>
      <c r="F160" s="34">
        <v>52</v>
      </c>
      <c r="G160" s="34">
        <v>82</v>
      </c>
      <c r="H160" s="34">
        <v>113</v>
      </c>
      <c r="I160" s="34">
        <v>143</v>
      </c>
      <c r="J160" s="34">
        <v>147</v>
      </c>
      <c r="K160" s="34">
        <v>145</v>
      </c>
      <c r="L160" s="34">
        <v>158</v>
      </c>
      <c r="M160" s="34"/>
      <c r="N160" s="34">
        <v>193</v>
      </c>
      <c r="P160" s="34">
        <v>145</v>
      </c>
      <c r="Q160" s="34">
        <v>151</v>
      </c>
      <c r="R160" s="34">
        <v>145</v>
      </c>
      <c r="S160" s="34">
        <v>154</v>
      </c>
      <c r="T160" s="34">
        <v>191</v>
      </c>
      <c r="U160" s="34">
        <v>127</v>
      </c>
      <c r="V160" s="34">
        <v>144</v>
      </c>
    </row>
    <row r="161" spans="1:22" x14ac:dyDescent="0.25">
      <c r="B161" s="1" t="s">
        <v>5</v>
      </c>
      <c r="E161" s="34">
        <v>150</v>
      </c>
      <c r="F161" s="34">
        <v>150</v>
      </c>
      <c r="G161" s="34">
        <v>150</v>
      </c>
      <c r="H161" s="34">
        <v>150</v>
      </c>
      <c r="I161" s="34">
        <v>150</v>
      </c>
      <c r="J161" s="34">
        <v>150</v>
      </c>
      <c r="K161" s="34">
        <v>151</v>
      </c>
      <c r="L161" s="34">
        <v>151</v>
      </c>
      <c r="M161" s="34"/>
      <c r="N161" s="34">
        <v>151</v>
      </c>
      <c r="P161" s="34">
        <v>151</v>
      </c>
      <c r="Q161" s="34">
        <v>151</v>
      </c>
      <c r="R161" s="34">
        <v>151</v>
      </c>
      <c r="S161" s="34">
        <v>172</v>
      </c>
      <c r="T161" s="34">
        <v>186</v>
      </c>
      <c r="U161" s="34">
        <v>152</v>
      </c>
      <c r="V161" s="34">
        <v>145</v>
      </c>
    </row>
    <row r="162" spans="1:22" ht="13" x14ac:dyDescent="0.3">
      <c r="B162" s="1" t="s">
        <v>6</v>
      </c>
      <c r="E162" s="9">
        <f t="shared" ref="E162:L162" si="53">E160/E161*100</f>
        <v>34</v>
      </c>
      <c r="F162" s="9">
        <f t="shared" si="53"/>
        <v>34.666666666666671</v>
      </c>
      <c r="G162" s="7">
        <f t="shared" si="53"/>
        <v>54.666666666666664</v>
      </c>
      <c r="H162" s="8">
        <f t="shared" si="53"/>
        <v>75.333333333333329</v>
      </c>
      <c r="I162" s="8">
        <f t="shared" si="53"/>
        <v>95.333333333333343</v>
      </c>
      <c r="J162" s="8">
        <f t="shared" si="53"/>
        <v>98</v>
      </c>
      <c r="K162" s="8">
        <f t="shared" si="53"/>
        <v>96.026490066225165</v>
      </c>
      <c r="L162" s="11">
        <f t="shared" si="53"/>
        <v>104.63576158940397</v>
      </c>
      <c r="M162" s="20"/>
      <c r="N162" s="11">
        <f>N160/N161*100</f>
        <v>127.81456953642385</v>
      </c>
      <c r="P162" s="8">
        <f t="shared" ref="P162:V162" si="54">P160/P161*100</f>
        <v>96.026490066225165</v>
      </c>
      <c r="Q162" s="8">
        <f t="shared" si="54"/>
        <v>100</v>
      </c>
      <c r="R162" s="8">
        <f t="shared" si="54"/>
        <v>96.026490066225165</v>
      </c>
      <c r="S162" s="8">
        <f t="shared" si="54"/>
        <v>89.534883720930239</v>
      </c>
      <c r="T162" s="14">
        <f t="shared" si="54"/>
        <v>102.68817204301075</v>
      </c>
      <c r="U162" s="8">
        <f t="shared" si="54"/>
        <v>83.55263157894737</v>
      </c>
      <c r="V162" s="8">
        <f t="shared" si="54"/>
        <v>99.310344827586206</v>
      </c>
    </row>
    <row r="163" spans="1:22" ht="13" x14ac:dyDescent="0.3">
      <c r="A163" s="2" t="s">
        <v>54</v>
      </c>
      <c r="B163" s="3" t="s">
        <v>4</v>
      </c>
      <c r="E163" s="34">
        <v>40</v>
      </c>
      <c r="F163" s="34">
        <v>68</v>
      </c>
      <c r="G163" s="34">
        <v>87</v>
      </c>
      <c r="H163" s="34">
        <v>70</v>
      </c>
      <c r="I163" s="34">
        <v>50</v>
      </c>
      <c r="J163" s="34">
        <v>101</v>
      </c>
      <c r="K163" s="34">
        <v>106</v>
      </c>
      <c r="L163" s="34">
        <v>99</v>
      </c>
      <c r="M163" s="34"/>
      <c r="N163" s="34">
        <v>97</v>
      </c>
      <c r="P163" s="34">
        <v>100</v>
      </c>
      <c r="Q163" s="34">
        <v>82</v>
      </c>
      <c r="R163" s="34">
        <v>112</v>
      </c>
      <c r="S163" s="34">
        <v>81</v>
      </c>
      <c r="T163" s="34">
        <v>147</v>
      </c>
      <c r="U163" s="34">
        <v>164</v>
      </c>
      <c r="V163" s="34">
        <v>156</v>
      </c>
    </row>
    <row r="164" spans="1:22" x14ac:dyDescent="0.25">
      <c r="B164" s="1" t="s">
        <v>5</v>
      </c>
      <c r="E164" s="34">
        <v>100</v>
      </c>
      <c r="F164" s="34">
        <v>100</v>
      </c>
      <c r="G164" s="34">
        <v>100</v>
      </c>
      <c r="H164" s="34">
        <v>100</v>
      </c>
      <c r="I164" s="34">
        <v>100</v>
      </c>
      <c r="J164" s="34">
        <v>100</v>
      </c>
      <c r="K164" s="34">
        <v>100</v>
      </c>
      <c r="L164" s="34">
        <v>100</v>
      </c>
      <c r="M164" s="34"/>
      <c r="N164" s="34">
        <v>100</v>
      </c>
      <c r="P164" s="34">
        <v>100</v>
      </c>
      <c r="Q164" s="34">
        <v>85</v>
      </c>
      <c r="R164" s="34">
        <v>100</v>
      </c>
      <c r="S164" s="34">
        <v>122</v>
      </c>
      <c r="T164" s="34">
        <v>145</v>
      </c>
      <c r="U164" s="34">
        <v>161</v>
      </c>
      <c r="V164" s="34">
        <v>161</v>
      </c>
    </row>
    <row r="165" spans="1:22" ht="13" x14ac:dyDescent="0.3">
      <c r="B165" s="1" t="s">
        <v>6</v>
      </c>
      <c r="E165" s="9">
        <f t="shared" ref="E165:L165" si="55">E163/E164*100</f>
        <v>40</v>
      </c>
      <c r="F165" s="7">
        <f t="shared" si="55"/>
        <v>68</v>
      </c>
      <c r="G165" s="8">
        <f t="shared" si="55"/>
        <v>87</v>
      </c>
      <c r="H165" s="7">
        <f t="shared" si="55"/>
        <v>70</v>
      </c>
      <c r="I165" s="7">
        <f t="shared" si="55"/>
        <v>50</v>
      </c>
      <c r="J165" s="11">
        <f t="shared" si="55"/>
        <v>101</v>
      </c>
      <c r="K165" s="11">
        <f t="shared" si="55"/>
        <v>106</v>
      </c>
      <c r="L165" s="8">
        <f t="shared" si="55"/>
        <v>99</v>
      </c>
      <c r="M165" s="20"/>
      <c r="N165" s="8">
        <f>N163/N164*100</f>
        <v>97</v>
      </c>
      <c r="P165" s="8">
        <f t="shared" ref="P165:V165" si="56">P163/P164*100</f>
        <v>100</v>
      </c>
      <c r="Q165" s="8">
        <f t="shared" si="56"/>
        <v>96.470588235294116</v>
      </c>
      <c r="R165" s="11">
        <f t="shared" si="56"/>
        <v>112.00000000000001</v>
      </c>
      <c r="S165" s="13">
        <f t="shared" si="56"/>
        <v>66.393442622950815</v>
      </c>
      <c r="T165" s="11">
        <f t="shared" si="56"/>
        <v>101.37931034482759</v>
      </c>
      <c r="U165" s="11">
        <f t="shared" si="56"/>
        <v>101.86335403726707</v>
      </c>
      <c r="V165" s="12">
        <f t="shared" si="56"/>
        <v>96.894409937888199</v>
      </c>
    </row>
    <row r="166" spans="1:22" ht="13" x14ac:dyDescent="0.3">
      <c r="A166" s="2" t="s">
        <v>55</v>
      </c>
      <c r="B166" s="3" t="s">
        <v>4</v>
      </c>
      <c r="C166" s="34">
        <v>300</v>
      </c>
      <c r="D166" s="34">
        <v>290</v>
      </c>
      <c r="E166" s="34">
        <v>251</v>
      </c>
      <c r="F166" s="34">
        <v>288</v>
      </c>
      <c r="G166" s="34">
        <v>265</v>
      </c>
      <c r="H166" s="34">
        <v>288</v>
      </c>
      <c r="I166" s="34">
        <v>252</v>
      </c>
      <c r="J166" s="34">
        <v>324</v>
      </c>
      <c r="K166" s="34">
        <v>319</v>
      </c>
      <c r="L166" s="34">
        <v>327</v>
      </c>
      <c r="M166" s="34"/>
      <c r="N166" s="34"/>
      <c r="P166" s="34">
        <v>408</v>
      </c>
      <c r="Q166" s="34">
        <v>421</v>
      </c>
      <c r="R166" s="34">
        <v>423</v>
      </c>
      <c r="S166" s="34">
        <v>515</v>
      </c>
      <c r="T166" s="34">
        <v>423</v>
      </c>
      <c r="U166" s="34">
        <v>439</v>
      </c>
      <c r="V166" s="34">
        <v>423</v>
      </c>
    </row>
    <row r="167" spans="1:22" x14ac:dyDescent="0.25">
      <c r="B167" s="1" t="s">
        <v>5</v>
      </c>
      <c r="C167" s="34">
        <v>469</v>
      </c>
      <c r="D167" s="34">
        <v>469</v>
      </c>
      <c r="E167" s="34">
        <v>469</v>
      </c>
      <c r="F167" s="34">
        <v>469</v>
      </c>
      <c r="G167" s="34">
        <v>469</v>
      </c>
      <c r="H167" s="34">
        <v>469</v>
      </c>
      <c r="I167" s="34">
        <v>467</v>
      </c>
      <c r="J167" s="34">
        <v>442</v>
      </c>
      <c r="K167" s="34">
        <v>442</v>
      </c>
      <c r="L167" s="34">
        <v>442</v>
      </c>
      <c r="M167" s="34"/>
      <c r="N167" s="34"/>
      <c r="P167" s="34">
        <v>442</v>
      </c>
      <c r="Q167" s="34">
        <v>442</v>
      </c>
      <c r="R167" s="34">
        <v>442</v>
      </c>
      <c r="S167" s="34">
        <v>540</v>
      </c>
      <c r="T167" s="34">
        <v>420</v>
      </c>
      <c r="U167" s="34">
        <v>435</v>
      </c>
      <c r="V167" s="34">
        <v>447</v>
      </c>
    </row>
    <row r="168" spans="1:22" ht="13" x14ac:dyDescent="0.3">
      <c r="B168" s="1" t="s">
        <v>6</v>
      </c>
      <c r="C168" s="7">
        <f t="shared" ref="C168:L168" si="57">C166/C167*100</f>
        <v>63.965884861407254</v>
      </c>
      <c r="D168" s="7">
        <f t="shared" si="57"/>
        <v>61.833688699360344</v>
      </c>
      <c r="E168" s="7">
        <f t="shared" si="57"/>
        <v>53.518123667377402</v>
      </c>
      <c r="F168" s="7">
        <f t="shared" si="57"/>
        <v>61.407249466950965</v>
      </c>
      <c r="G168" s="7">
        <f t="shared" si="57"/>
        <v>56.50319829424307</v>
      </c>
      <c r="H168" s="7">
        <f t="shared" si="57"/>
        <v>61.407249466950965</v>
      </c>
      <c r="I168" s="7">
        <f t="shared" si="57"/>
        <v>53.961456102783721</v>
      </c>
      <c r="J168" s="7">
        <f t="shared" si="57"/>
        <v>73.303167420814475</v>
      </c>
      <c r="K168" s="7">
        <f t="shared" si="57"/>
        <v>72.171945701357458</v>
      </c>
      <c r="L168" s="7">
        <f t="shared" si="57"/>
        <v>73.981900452488688</v>
      </c>
      <c r="M168" s="20"/>
      <c r="N168" s="20"/>
      <c r="P168" s="8">
        <f t="shared" ref="P168:V168" si="58">P166/P167*100</f>
        <v>92.307692307692307</v>
      </c>
      <c r="Q168" s="8">
        <f t="shared" si="58"/>
        <v>95.248868778280539</v>
      </c>
      <c r="R168" s="8">
        <f t="shared" si="58"/>
        <v>95.701357466063357</v>
      </c>
      <c r="S168" s="8">
        <f t="shared" si="58"/>
        <v>95.370370370370367</v>
      </c>
      <c r="T168" s="14">
        <f t="shared" si="58"/>
        <v>100.71428571428571</v>
      </c>
      <c r="U168" s="14">
        <f t="shared" si="58"/>
        <v>100.91954022988506</v>
      </c>
      <c r="V168" s="8">
        <f t="shared" si="58"/>
        <v>94.630872483221466</v>
      </c>
    </row>
    <row r="169" spans="1:22" ht="13" x14ac:dyDescent="0.3">
      <c r="A169" s="2" t="s">
        <v>56</v>
      </c>
      <c r="B169" s="3" t="s">
        <v>4</v>
      </c>
      <c r="I169" s="34">
        <v>101</v>
      </c>
      <c r="J169" s="34">
        <v>94</v>
      </c>
      <c r="K169" s="34">
        <v>123</v>
      </c>
      <c r="L169" s="34">
        <v>136</v>
      </c>
      <c r="N169" s="34">
        <v>175</v>
      </c>
      <c r="P169" s="34">
        <v>165</v>
      </c>
      <c r="Q169" s="34">
        <v>148</v>
      </c>
      <c r="R169" s="34">
        <v>168</v>
      </c>
      <c r="S169" s="34">
        <v>182</v>
      </c>
      <c r="T169" s="34">
        <v>273</v>
      </c>
      <c r="U169" s="34">
        <v>333</v>
      </c>
      <c r="V169" s="34">
        <v>341</v>
      </c>
    </row>
    <row r="170" spans="1:22" x14ac:dyDescent="0.25">
      <c r="B170" s="1" t="s">
        <v>5</v>
      </c>
      <c r="I170" s="34">
        <v>144</v>
      </c>
      <c r="J170" s="34">
        <v>144</v>
      </c>
      <c r="K170" s="34">
        <v>144</v>
      </c>
      <c r="L170" s="34">
        <v>144</v>
      </c>
      <c r="N170" s="34">
        <v>144</v>
      </c>
      <c r="P170" s="34">
        <v>144</v>
      </c>
      <c r="Q170" s="34">
        <v>144</v>
      </c>
      <c r="R170" s="34">
        <v>144</v>
      </c>
      <c r="S170" s="34">
        <v>335</v>
      </c>
      <c r="T170" s="34">
        <v>296</v>
      </c>
      <c r="U170" s="34">
        <v>330</v>
      </c>
      <c r="V170" s="34">
        <v>330</v>
      </c>
    </row>
    <row r="171" spans="1:22" ht="13" x14ac:dyDescent="0.3">
      <c r="B171" s="1" t="s">
        <v>6</v>
      </c>
      <c r="I171" s="7">
        <f>I169/I170*100</f>
        <v>70.138888888888886</v>
      </c>
      <c r="J171" s="7">
        <f>J169/J170*100</f>
        <v>65.277777777777786</v>
      </c>
      <c r="K171" s="8">
        <f>K169/K170*100</f>
        <v>85.416666666666657</v>
      </c>
      <c r="L171" s="8">
        <f>L169/L170*100</f>
        <v>94.444444444444443</v>
      </c>
      <c r="N171" s="11">
        <f>N169/N170*100</f>
        <v>121.52777777777777</v>
      </c>
      <c r="P171" s="11">
        <f t="shared" ref="P171:V171" si="59">P169/P170*100</f>
        <v>114.58333333333333</v>
      </c>
      <c r="Q171" s="11">
        <f t="shared" si="59"/>
        <v>102.77777777777777</v>
      </c>
      <c r="R171" s="11">
        <f t="shared" si="59"/>
        <v>116.66666666666667</v>
      </c>
      <c r="S171" s="13">
        <f t="shared" si="59"/>
        <v>54.328358208955216</v>
      </c>
      <c r="T171" s="12">
        <f t="shared" si="59"/>
        <v>92.229729729729726</v>
      </c>
      <c r="U171" s="11">
        <f t="shared" si="59"/>
        <v>100.90909090909091</v>
      </c>
      <c r="V171" s="11">
        <f t="shared" si="59"/>
        <v>103.33333333333334</v>
      </c>
    </row>
    <row r="172" spans="1:22" ht="13" x14ac:dyDescent="0.3">
      <c r="A172" s="2" t="s">
        <v>57</v>
      </c>
      <c r="B172" s="3" t="s">
        <v>4</v>
      </c>
      <c r="I172" s="34">
        <v>22</v>
      </c>
      <c r="J172" s="34">
        <v>25</v>
      </c>
      <c r="K172" s="34">
        <v>14</v>
      </c>
      <c r="L172" s="34">
        <v>16</v>
      </c>
      <c r="M172" s="34"/>
      <c r="N172" s="34">
        <v>36</v>
      </c>
      <c r="P172" s="34">
        <v>45</v>
      </c>
      <c r="Q172" s="34">
        <v>36</v>
      </c>
      <c r="R172" s="34">
        <v>38</v>
      </c>
      <c r="S172" s="34">
        <v>37</v>
      </c>
      <c r="T172" s="34">
        <v>38</v>
      </c>
      <c r="U172" s="34">
        <v>44</v>
      </c>
      <c r="V172" s="34">
        <v>43</v>
      </c>
    </row>
    <row r="173" spans="1:22" x14ac:dyDescent="0.25">
      <c r="B173" s="1" t="s">
        <v>5</v>
      </c>
      <c r="I173" s="34">
        <v>40</v>
      </c>
      <c r="J173" s="34">
        <v>40</v>
      </c>
      <c r="K173" s="34">
        <v>40</v>
      </c>
      <c r="L173" s="34">
        <v>40</v>
      </c>
      <c r="M173" s="34"/>
      <c r="N173" s="34">
        <v>40</v>
      </c>
      <c r="P173" s="34">
        <v>49</v>
      </c>
      <c r="Q173" s="34">
        <v>40</v>
      </c>
      <c r="R173" s="34">
        <v>40</v>
      </c>
      <c r="S173" s="34">
        <v>40</v>
      </c>
      <c r="T173" s="34">
        <v>41</v>
      </c>
      <c r="U173" s="34">
        <v>45</v>
      </c>
      <c r="V173" s="34">
        <v>45</v>
      </c>
    </row>
    <row r="174" spans="1:22" ht="13" x14ac:dyDescent="0.3">
      <c r="B174" s="1" t="s">
        <v>6</v>
      </c>
      <c r="I174" s="26">
        <f>I172/I173*100</f>
        <v>55.000000000000007</v>
      </c>
      <c r="J174" s="7">
        <f>J172/J173*100</f>
        <v>62.5</v>
      </c>
      <c r="K174" s="9">
        <f>K172/K173*100</f>
        <v>35</v>
      </c>
      <c r="L174" s="9">
        <f>L172/L173*100</f>
        <v>40</v>
      </c>
      <c r="M174" s="23"/>
      <c r="N174" s="8">
        <f>N172/N173*100</f>
        <v>90</v>
      </c>
      <c r="P174" s="8">
        <f t="shared" ref="P174:V174" si="60">P172/P173*100</f>
        <v>91.83673469387756</v>
      </c>
      <c r="Q174" s="8">
        <f t="shared" si="60"/>
        <v>90</v>
      </c>
      <c r="R174" s="8">
        <f t="shared" si="60"/>
        <v>95</v>
      </c>
      <c r="S174" s="8">
        <f t="shared" si="60"/>
        <v>92.5</v>
      </c>
      <c r="T174" s="8">
        <f t="shared" si="60"/>
        <v>92.682926829268297</v>
      </c>
      <c r="U174" s="8">
        <f t="shared" si="60"/>
        <v>97.777777777777771</v>
      </c>
      <c r="V174" s="8">
        <f t="shared" si="60"/>
        <v>95.555555555555557</v>
      </c>
    </row>
    <row r="175" spans="1:22" ht="13" x14ac:dyDescent="0.3">
      <c r="A175" s="2" t="s">
        <v>58</v>
      </c>
      <c r="B175" s="3" t="s">
        <v>4</v>
      </c>
      <c r="I175" s="34">
        <v>31</v>
      </c>
      <c r="J175" s="34">
        <v>48</v>
      </c>
      <c r="K175" s="34">
        <v>58</v>
      </c>
      <c r="L175" s="34">
        <v>47</v>
      </c>
      <c r="M175" s="34"/>
      <c r="N175" s="34">
        <v>89</v>
      </c>
      <c r="P175" s="34">
        <v>100</v>
      </c>
      <c r="Q175" s="34">
        <v>76</v>
      </c>
      <c r="R175" s="34">
        <v>35</v>
      </c>
      <c r="S175" s="34">
        <v>53</v>
      </c>
      <c r="T175" s="34">
        <v>76</v>
      </c>
      <c r="U175" s="34">
        <v>91</v>
      </c>
      <c r="V175" s="34">
        <v>98</v>
      </c>
    </row>
    <row r="176" spans="1:22" x14ac:dyDescent="0.25">
      <c r="B176" s="1" t="s">
        <v>5</v>
      </c>
      <c r="I176" s="34">
        <v>340</v>
      </c>
      <c r="J176" s="34">
        <v>340</v>
      </c>
      <c r="K176" s="34">
        <v>302</v>
      </c>
      <c r="L176" s="34">
        <v>302</v>
      </c>
      <c r="M176" s="34"/>
      <c r="N176" s="34">
        <v>302</v>
      </c>
      <c r="P176" s="34">
        <v>202</v>
      </c>
      <c r="Q176" s="34">
        <v>205</v>
      </c>
      <c r="R176" s="34">
        <v>32</v>
      </c>
      <c r="S176" s="34">
        <v>92</v>
      </c>
      <c r="T176" s="34">
        <v>222</v>
      </c>
      <c r="U176" s="34">
        <v>222</v>
      </c>
      <c r="V176" s="34">
        <v>360</v>
      </c>
    </row>
    <row r="177" spans="1:22" ht="13" x14ac:dyDescent="0.3">
      <c r="B177" s="1" t="s">
        <v>6</v>
      </c>
      <c r="I177" s="4">
        <f>I175/I176*100</f>
        <v>9.117647058823529</v>
      </c>
      <c r="J177" s="4">
        <f>J175/J176*100</f>
        <v>14.117647058823529</v>
      </c>
      <c r="K177" s="4">
        <f>K175/K176*100</f>
        <v>19.205298013245034</v>
      </c>
      <c r="L177" s="4">
        <f>L175/L176*100</f>
        <v>15.562913907284766</v>
      </c>
      <c r="M177" s="20"/>
      <c r="N177" s="9">
        <f>N175/N176*100</f>
        <v>29.47019867549669</v>
      </c>
      <c r="P177" s="7">
        <f t="shared" ref="P177:V177" si="61">P175/P176*100</f>
        <v>49.504950495049506</v>
      </c>
      <c r="Q177" s="9">
        <f t="shared" si="61"/>
        <v>37.073170731707314</v>
      </c>
      <c r="R177" s="11">
        <f t="shared" si="61"/>
        <v>109.375</v>
      </c>
      <c r="S177" s="13">
        <f t="shared" si="61"/>
        <v>57.608695652173914</v>
      </c>
      <c r="T177" s="9">
        <f t="shared" si="61"/>
        <v>34.234234234234236</v>
      </c>
      <c r="U177" s="9">
        <f t="shared" si="61"/>
        <v>40.990990990990987</v>
      </c>
      <c r="V177" s="9">
        <f t="shared" si="61"/>
        <v>27.222222222222221</v>
      </c>
    </row>
    <row r="178" spans="1:22" ht="13" x14ac:dyDescent="0.3">
      <c r="A178" s="2" t="s">
        <v>59</v>
      </c>
      <c r="B178" s="3" t="s">
        <v>4</v>
      </c>
      <c r="I178" s="34">
        <v>37</v>
      </c>
      <c r="J178" s="34">
        <v>36</v>
      </c>
      <c r="K178" s="34">
        <v>21</v>
      </c>
      <c r="L178" s="34">
        <v>35</v>
      </c>
      <c r="M178" s="34"/>
      <c r="N178" s="34">
        <v>34</v>
      </c>
      <c r="P178" s="34">
        <v>29</v>
      </c>
      <c r="Q178" s="34">
        <v>23</v>
      </c>
      <c r="R178" s="34">
        <v>53</v>
      </c>
      <c r="S178" s="34">
        <v>32</v>
      </c>
      <c r="T178" s="34">
        <v>28</v>
      </c>
      <c r="U178" s="34">
        <v>8</v>
      </c>
      <c r="V178" s="34">
        <v>22</v>
      </c>
    </row>
    <row r="179" spans="1:22" x14ac:dyDescent="0.25">
      <c r="B179" s="1" t="s">
        <v>5</v>
      </c>
      <c r="I179" s="34">
        <v>40</v>
      </c>
      <c r="J179" s="34">
        <v>43</v>
      </c>
      <c r="K179" s="34">
        <v>43</v>
      </c>
      <c r="L179" s="34">
        <v>43</v>
      </c>
      <c r="M179" s="34"/>
      <c r="N179" s="34">
        <v>43</v>
      </c>
      <c r="P179" s="34">
        <v>43</v>
      </c>
      <c r="Q179" s="34">
        <v>43</v>
      </c>
      <c r="R179" s="34">
        <v>43</v>
      </c>
      <c r="S179" s="34">
        <v>60</v>
      </c>
      <c r="T179" s="34">
        <v>40</v>
      </c>
      <c r="U179" s="34">
        <v>40</v>
      </c>
      <c r="V179" s="34">
        <v>40</v>
      </c>
    </row>
    <row r="180" spans="1:22" ht="13" x14ac:dyDescent="0.3">
      <c r="B180" s="1" t="s">
        <v>6</v>
      </c>
      <c r="I180" s="8">
        <f>I178/I179*100</f>
        <v>92.5</v>
      </c>
      <c r="J180" s="8">
        <f>J178/J179*100</f>
        <v>83.720930232558146</v>
      </c>
      <c r="K180" s="9">
        <f>K178/K179*100</f>
        <v>48.837209302325576</v>
      </c>
      <c r="L180" s="8">
        <f>L178/L179*100</f>
        <v>81.395348837209298</v>
      </c>
      <c r="M180" s="20"/>
      <c r="N180" s="8">
        <f>N178/N179*100</f>
        <v>79.069767441860463</v>
      </c>
      <c r="P180" s="7">
        <f t="shared" ref="P180:V180" si="62">P178/P179*100</f>
        <v>67.441860465116278</v>
      </c>
      <c r="Q180" s="7">
        <f t="shared" si="62"/>
        <v>53.488372093023251</v>
      </c>
      <c r="R180" s="11">
        <f t="shared" si="62"/>
        <v>123.25581395348837</v>
      </c>
      <c r="S180" s="13">
        <f t="shared" si="62"/>
        <v>53.333333333333336</v>
      </c>
      <c r="T180" s="13">
        <f t="shared" si="62"/>
        <v>70</v>
      </c>
      <c r="U180" s="25">
        <f t="shared" si="62"/>
        <v>20</v>
      </c>
      <c r="V180" s="13">
        <f t="shared" si="62"/>
        <v>55.000000000000007</v>
      </c>
    </row>
    <row r="181" spans="1:22" ht="13" x14ac:dyDescent="0.3">
      <c r="A181" s="2" t="s">
        <v>60</v>
      </c>
      <c r="B181" s="3" t="s">
        <v>4</v>
      </c>
      <c r="E181" s="34">
        <v>29</v>
      </c>
      <c r="F181" s="34">
        <v>39</v>
      </c>
      <c r="G181" s="34">
        <v>26</v>
      </c>
      <c r="H181" s="34">
        <v>29</v>
      </c>
      <c r="I181" s="34">
        <v>31</v>
      </c>
      <c r="J181" s="34">
        <v>34</v>
      </c>
      <c r="K181" s="34">
        <v>40</v>
      </c>
      <c r="L181" s="34">
        <v>33</v>
      </c>
      <c r="M181" s="34"/>
      <c r="N181" s="34">
        <v>54</v>
      </c>
      <c r="P181" s="34">
        <v>52</v>
      </c>
      <c r="Q181" s="34">
        <v>53</v>
      </c>
      <c r="R181" s="34">
        <v>60</v>
      </c>
      <c r="S181" s="34">
        <v>57</v>
      </c>
      <c r="T181" s="34">
        <v>53</v>
      </c>
      <c r="U181" s="34">
        <v>58</v>
      </c>
      <c r="V181" s="34">
        <v>57</v>
      </c>
    </row>
    <row r="182" spans="1:22" x14ac:dyDescent="0.25">
      <c r="B182" s="1" t="s">
        <v>5</v>
      </c>
      <c r="E182" s="34">
        <v>57</v>
      </c>
      <c r="F182" s="34">
        <v>57</v>
      </c>
      <c r="G182" s="34">
        <v>57</v>
      </c>
      <c r="H182" s="34">
        <v>57</v>
      </c>
      <c r="I182" s="34">
        <v>57</v>
      </c>
      <c r="J182" s="34">
        <v>57</v>
      </c>
      <c r="K182" s="34">
        <v>57</v>
      </c>
      <c r="L182" s="34">
        <v>57</v>
      </c>
      <c r="M182" s="34"/>
      <c r="N182" s="34">
        <v>57</v>
      </c>
      <c r="P182" s="34">
        <v>57</v>
      </c>
      <c r="Q182" s="34">
        <v>57</v>
      </c>
      <c r="R182" s="34">
        <v>57</v>
      </c>
      <c r="S182" s="34">
        <v>57</v>
      </c>
      <c r="T182" s="34">
        <v>54</v>
      </c>
      <c r="U182" s="34">
        <v>55</v>
      </c>
      <c r="V182" s="34">
        <v>56</v>
      </c>
    </row>
    <row r="183" spans="1:22" ht="13" x14ac:dyDescent="0.3">
      <c r="B183" s="1" t="s">
        <v>6</v>
      </c>
      <c r="E183" s="7">
        <f t="shared" ref="E183:L183" si="63">E181/E182*100</f>
        <v>50.877192982456144</v>
      </c>
      <c r="F183" s="7">
        <f t="shared" si="63"/>
        <v>68.421052631578945</v>
      </c>
      <c r="G183" s="9">
        <f t="shared" si="63"/>
        <v>45.614035087719294</v>
      </c>
      <c r="H183" s="7">
        <f t="shared" si="63"/>
        <v>50.877192982456144</v>
      </c>
      <c r="I183" s="7">
        <f t="shared" si="63"/>
        <v>54.385964912280706</v>
      </c>
      <c r="J183" s="7">
        <f t="shared" si="63"/>
        <v>59.649122807017541</v>
      </c>
      <c r="K183" s="7">
        <f t="shared" si="63"/>
        <v>70.175438596491219</v>
      </c>
      <c r="L183" s="7">
        <f t="shared" si="63"/>
        <v>57.894736842105267</v>
      </c>
      <c r="M183" s="20"/>
      <c r="N183" s="8">
        <f>N181/N182*100</f>
        <v>94.73684210526315</v>
      </c>
      <c r="P183" s="8">
        <f t="shared" ref="P183:V183" si="64">P181/P182*100</f>
        <v>91.228070175438589</v>
      </c>
      <c r="Q183" s="8">
        <f t="shared" si="64"/>
        <v>92.982456140350877</v>
      </c>
      <c r="R183" s="11">
        <f t="shared" si="64"/>
        <v>105.26315789473684</v>
      </c>
      <c r="S183" s="12">
        <f t="shared" si="64"/>
        <v>100</v>
      </c>
      <c r="T183" s="12">
        <f t="shared" si="64"/>
        <v>98.148148148148152</v>
      </c>
      <c r="U183" s="11">
        <f t="shared" si="64"/>
        <v>105.45454545454544</v>
      </c>
      <c r="V183" s="11">
        <f t="shared" si="64"/>
        <v>101.78571428571428</v>
      </c>
    </row>
    <row r="184" spans="1:22" ht="13" x14ac:dyDescent="0.3">
      <c r="A184" s="2" t="s">
        <v>61</v>
      </c>
      <c r="B184" s="3" t="s">
        <v>4</v>
      </c>
      <c r="C184" s="34">
        <v>89</v>
      </c>
      <c r="D184" s="34">
        <v>115</v>
      </c>
      <c r="E184" s="34">
        <v>100</v>
      </c>
      <c r="F184" s="34">
        <v>122</v>
      </c>
      <c r="G184" s="34">
        <v>145</v>
      </c>
      <c r="H184" s="34">
        <v>170</v>
      </c>
      <c r="I184" s="34">
        <v>158</v>
      </c>
      <c r="J184" s="34">
        <v>165</v>
      </c>
      <c r="K184" s="34">
        <v>161</v>
      </c>
      <c r="L184" s="34">
        <v>179</v>
      </c>
      <c r="M184" s="34"/>
      <c r="N184" s="34">
        <v>186</v>
      </c>
      <c r="P184" s="34">
        <v>196</v>
      </c>
      <c r="Q184" s="34">
        <v>167</v>
      </c>
      <c r="R184" s="34">
        <v>214</v>
      </c>
      <c r="S184" s="34">
        <v>222</v>
      </c>
      <c r="T184" s="34">
        <v>162</v>
      </c>
      <c r="U184" s="34">
        <v>227</v>
      </c>
      <c r="V184" s="34">
        <v>231</v>
      </c>
    </row>
    <row r="185" spans="1:22" x14ac:dyDescent="0.25">
      <c r="B185" s="1" t="s">
        <v>5</v>
      </c>
      <c r="C185" s="34">
        <v>248</v>
      </c>
      <c r="D185" s="34">
        <v>248</v>
      </c>
      <c r="E185" s="34">
        <v>248</v>
      </c>
      <c r="F185" s="34">
        <v>248</v>
      </c>
      <c r="G185" s="34">
        <v>248</v>
      </c>
      <c r="H185" s="34">
        <v>250</v>
      </c>
      <c r="I185" s="34">
        <v>166</v>
      </c>
      <c r="J185" s="34">
        <v>166</v>
      </c>
      <c r="K185" s="34">
        <v>248</v>
      </c>
      <c r="L185" s="34">
        <v>248</v>
      </c>
      <c r="M185" s="34"/>
      <c r="N185" s="34">
        <v>248</v>
      </c>
      <c r="P185" s="34">
        <v>248</v>
      </c>
      <c r="Q185" s="34">
        <v>248</v>
      </c>
      <c r="R185" s="34">
        <v>248</v>
      </c>
      <c r="S185" s="34">
        <v>246</v>
      </c>
      <c r="T185" s="34">
        <v>154</v>
      </c>
      <c r="U185" s="34">
        <v>238</v>
      </c>
      <c r="V185" s="34">
        <v>235</v>
      </c>
    </row>
    <row r="186" spans="1:22" ht="13" x14ac:dyDescent="0.3">
      <c r="B186" s="1" t="s">
        <v>6</v>
      </c>
      <c r="C186" s="9">
        <f t="shared" ref="C186:L186" si="65">C184/C185*100</f>
        <v>35.887096774193552</v>
      </c>
      <c r="D186" s="9">
        <f t="shared" si="65"/>
        <v>46.37096774193548</v>
      </c>
      <c r="E186" s="9">
        <f t="shared" si="65"/>
        <v>40.322580645161288</v>
      </c>
      <c r="F186" s="9">
        <f t="shared" si="65"/>
        <v>49.193548387096776</v>
      </c>
      <c r="G186" s="7">
        <f t="shared" si="65"/>
        <v>58.467741935483872</v>
      </c>
      <c r="H186" s="7">
        <f t="shared" si="65"/>
        <v>68</v>
      </c>
      <c r="I186" s="8">
        <f t="shared" si="65"/>
        <v>95.180722891566262</v>
      </c>
      <c r="J186" s="8">
        <f t="shared" si="65"/>
        <v>99.397590361445793</v>
      </c>
      <c r="K186" s="7">
        <f t="shared" si="65"/>
        <v>64.91935483870968</v>
      </c>
      <c r="L186" s="7">
        <f t="shared" si="65"/>
        <v>72.177419354838719</v>
      </c>
      <c r="M186" s="20"/>
      <c r="N186" s="8">
        <f>N184/N185*100</f>
        <v>75</v>
      </c>
      <c r="P186" s="8">
        <f t="shared" ref="P186:V186" si="66">P184/P185*100</f>
        <v>79.032258064516128</v>
      </c>
      <c r="Q186" s="7">
        <f t="shared" si="66"/>
        <v>67.338709677419345</v>
      </c>
      <c r="R186" s="8">
        <f t="shared" si="66"/>
        <v>86.290322580645167</v>
      </c>
      <c r="S186" s="8">
        <f t="shared" si="66"/>
        <v>90.243902439024396</v>
      </c>
      <c r="T186" s="11">
        <f t="shared" si="66"/>
        <v>105.1948051948052</v>
      </c>
      <c r="U186" s="12">
        <f t="shared" si="66"/>
        <v>95.378151260504211</v>
      </c>
      <c r="V186" s="12">
        <f t="shared" si="66"/>
        <v>98.297872340425528</v>
      </c>
    </row>
    <row r="187" spans="1:22" ht="13" x14ac:dyDescent="0.3">
      <c r="A187" s="2" t="s">
        <v>129</v>
      </c>
      <c r="B187" s="3" t="s">
        <v>4</v>
      </c>
      <c r="U187" s="34">
        <v>0</v>
      </c>
      <c r="V187" s="34">
        <v>0</v>
      </c>
    </row>
    <row r="188" spans="1:22" x14ac:dyDescent="0.25">
      <c r="B188" s="1" t="s">
        <v>5</v>
      </c>
      <c r="U188" s="34">
        <v>0</v>
      </c>
      <c r="V188" s="34">
        <v>0</v>
      </c>
    </row>
    <row r="189" spans="1:22" x14ac:dyDescent="0.25">
      <c r="B189" s="1" t="s">
        <v>6</v>
      </c>
      <c r="U189" s="34"/>
      <c r="V189" s="34"/>
    </row>
    <row r="190" spans="1:22" ht="13" x14ac:dyDescent="0.3">
      <c r="A190" s="2" t="s">
        <v>130</v>
      </c>
      <c r="B190" s="3" t="s">
        <v>4</v>
      </c>
      <c r="V190" s="34">
        <v>0</v>
      </c>
    </row>
    <row r="191" spans="1:22" x14ac:dyDescent="0.25">
      <c r="B191" s="1" t="s">
        <v>5</v>
      </c>
      <c r="V191" s="34">
        <v>0</v>
      </c>
    </row>
    <row r="192" spans="1:22" ht="13" x14ac:dyDescent="0.3">
      <c r="B192" s="1" t="s">
        <v>6</v>
      </c>
      <c r="V192" s="19"/>
    </row>
    <row r="193" spans="1:22" ht="13" x14ac:dyDescent="0.3">
      <c r="A193" s="2" t="s">
        <v>62</v>
      </c>
      <c r="B193" s="3" t="s">
        <v>4</v>
      </c>
      <c r="U193" s="34">
        <v>30</v>
      </c>
      <c r="V193" s="34">
        <v>46</v>
      </c>
    </row>
    <row r="194" spans="1:22" x14ac:dyDescent="0.25">
      <c r="B194" s="1" t="s">
        <v>5</v>
      </c>
      <c r="U194" s="34">
        <v>50</v>
      </c>
      <c r="V194" s="34">
        <v>50</v>
      </c>
    </row>
    <row r="195" spans="1:22" ht="13" x14ac:dyDescent="0.3">
      <c r="B195" s="1" t="s">
        <v>6</v>
      </c>
      <c r="U195" s="13">
        <f>U193/U194*100</f>
        <v>60</v>
      </c>
      <c r="V195" s="12">
        <f>V193/V194*100</f>
        <v>92</v>
      </c>
    </row>
    <row r="196" spans="1:22" ht="13" x14ac:dyDescent="0.3">
      <c r="A196" s="2" t="s">
        <v>63</v>
      </c>
      <c r="B196" s="3" t="s">
        <v>4</v>
      </c>
      <c r="U196" s="34">
        <v>107</v>
      </c>
      <c r="V196" s="34">
        <v>227</v>
      </c>
    </row>
    <row r="197" spans="1:22" x14ac:dyDescent="0.25">
      <c r="B197" s="1" t="s">
        <v>5</v>
      </c>
      <c r="U197" s="34">
        <v>0</v>
      </c>
      <c r="V197" s="34">
        <v>351</v>
      </c>
    </row>
    <row r="198" spans="1:22" ht="13" x14ac:dyDescent="0.3">
      <c r="B198" s="1" t="s">
        <v>6</v>
      </c>
      <c r="U198" s="12">
        <v>100</v>
      </c>
      <c r="V198" s="13">
        <f>V196/V197*100</f>
        <v>64.672364672364665</v>
      </c>
    </row>
    <row r="199" spans="1:22" ht="13" x14ac:dyDescent="0.3">
      <c r="A199" s="2" t="s">
        <v>64</v>
      </c>
      <c r="B199" s="3" t="s">
        <v>4</v>
      </c>
      <c r="U199" s="34">
        <v>21</v>
      </c>
      <c r="V199" s="34">
        <v>27</v>
      </c>
    </row>
    <row r="200" spans="1:22" x14ac:dyDescent="0.25">
      <c r="B200" s="1" t="s">
        <v>5</v>
      </c>
      <c r="U200" s="34">
        <v>80</v>
      </c>
      <c r="V200" s="34">
        <v>80</v>
      </c>
    </row>
    <row r="201" spans="1:22" ht="13" x14ac:dyDescent="0.3">
      <c r="B201" s="1" t="s">
        <v>6</v>
      </c>
      <c r="U201" s="9">
        <f>U199/U200*100</f>
        <v>26.25</v>
      </c>
      <c r="V201" s="9">
        <f>V199/V200*100</f>
        <v>33.75</v>
      </c>
    </row>
    <row r="202" spans="1:22" ht="13" x14ac:dyDescent="0.3">
      <c r="A202" s="2" t="s">
        <v>65</v>
      </c>
      <c r="B202" s="3" t="s">
        <v>4</v>
      </c>
      <c r="U202" s="34">
        <v>72</v>
      </c>
      <c r="V202" s="34">
        <v>147</v>
      </c>
    </row>
    <row r="203" spans="1:22" x14ac:dyDescent="0.25">
      <c r="B203" s="1" t="s">
        <v>5</v>
      </c>
      <c r="U203" s="34">
        <v>200</v>
      </c>
      <c r="V203" s="34">
        <v>200</v>
      </c>
    </row>
    <row r="204" spans="1:22" ht="13" x14ac:dyDescent="0.3">
      <c r="B204" s="1" t="s">
        <v>6</v>
      </c>
      <c r="U204" s="9">
        <f>U202/U203*100</f>
        <v>36</v>
      </c>
      <c r="V204" s="13">
        <f>V202/V203*100</f>
        <v>73.5</v>
      </c>
    </row>
    <row r="205" spans="1:22" ht="13" x14ac:dyDescent="0.3">
      <c r="A205" s="2" t="s">
        <v>66</v>
      </c>
      <c r="B205" s="3" t="s">
        <v>4</v>
      </c>
      <c r="U205" s="34">
        <v>59</v>
      </c>
      <c r="V205" s="34">
        <v>271</v>
      </c>
    </row>
    <row r="206" spans="1:22" x14ac:dyDescent="0.25">
      <c r="B206" s="1" t="s">
        <v>5</v>
      </c>
      <c r="U206" s="34">
        <v>0</v>
      </c>
      <c r="V206" s="34">
        <v>369</v>
      </c>
    </row>
    <row r="207" spans="1:22" ht="13" x14ac:dyDescent="0.3">
      <c r="B207" s="1" t="s">
        <v>6</v>
      </c>
      <c r="U207" s="12">
        <v>100</v>
      </c>
      <c r="V207" s="13">
        <f>V205/V206*100</f>
        <v>73.441734417344179</v>
      </c>
    </row>
    <row r="208" spans="1:22" ht="13" x14ac:dyDescent="0.3">
      <c r="A208" s="2" t="s">
        <v>131</v>
      </c>
      <c r="B208" s="3" t="s">
        <v>4</v>
      </c>
      <c r="U208" s="34">
        <v>0</v>
      </c>
      <c r="V208" s="34">
        <v>0</v>
      </c>
    </row>
    <row r="209" spans="1:22" x14ac:dyDescent="0.25">
      <c r="B209" s="1" t="s">
        <v>5</v>
      </c>
      <c r="U209" s="34">
        <v>0</v>
      </c>
      <c r="V209" s="34">
        <v>0</v>
      </c>
    </row>
    <row r="210" spans="1:22" x14ac:dyDescent="0.25">
      <c r="B210" s="1" t="s">
        <v>6</v>
      </c>
    </row>
    <row r="211" spans="1:22" ht="13" x14ac:dyDescent="0.3">
      <c r="A211" s="2" t="s">
        <v>132</v>
      </c>
      <c r="B211" s="3" t="s">
        <v>4</v>
      </c>
      <c r="U211" s="34">
        <v>0</v>
      </c>
      <c r="V211" s="34">
        <v>0</v>
      </c>
    </row>
    <row r="212" spans="1:22" x14ac:dyDescent="0.25">
      <c r="B212" s="1" t="s">
        <v>5</v>
      </c>
      <c r="U212" s="34">
        <v>0</v>
      </c>
      <c r="V212" s="34">
        <v>0</v>
      </c>
    </row>
    <row r="213" spans="1:22" x14ac:dyDescent="0.25">
      <c r="B213" s="1" t="s">
        <v>6</v>
      </c>
    </row>
    <row r="214" spans="1:22" x14ac:dyDescent="0.25">
      <c r="A214" s="1" t="s">
        <v>67</v>
      </c>
    </row>
    <row r="215" spans="1:22" ht="13" x14ac:dyDescent="0.3">
      <c r="A215" s="2" t="s">
        <v>68</v>
      </c>
      <c r="B215" s="3" t="s">
        <v>4</v>
      </c>
      <c r="I215" s="34">
        <v>55</v>
      </c>
      <c r="J215" s="34">
        <v>104</v>
      </c>
      <c r="K215" s="34">
        <v>72</v>
      </c>
      <c r="L215" s="34">
        <v>76</v>
      </c>
      <c r="M215" s="34"/>
      <c r="N215" s="34">
        <v>76</v>
      </c>
      <c r="P215" s="34">
        <v>77</v>
      </c>
      <c r="Q215" s="34">
        <v>65</v>
      </c>
      <c r="R215" s="3"/>
      <c r="S215" s="3"/>
      <c r="T215" s="34">
        <v>0</v>
      </c>
    </row>
    <row r="216" spans="1:22" x14ac:dyDescent="0.25">
      <c r="B216" s="1" t="s">
        <v>5</v>
      </c>
      <c r="I216" s="34">
        <v>72</v>
      </c>
      <c r="J216" s="34">
        <v>72</v>
      </c>
      <c r="K216" s="34">
        <v>72</v>
      </c>
      <c r="L216" s="34">
        <v>72</v>
      </c>
      <c r="M216" s="34"/>
      <c r="N216" s="34">
        <v>72</v>
      </c>
      <c r="P216" s="34">
        <v>72</v>
      </c>
      <c r="Q216" s="34">
        <v>72</v>
      </c>
      <c r="R216" s="34"/>
      <c r="S216" s="34"/>
      <c r="T216" s="34">
        <v>0</v>
      </c>
    </row>
    <row r="217" spans="1:22" ht="13" x14ac:dyDescent="0.3">
      <c r="B217" s="1" t="s">
        <v>6</v>
      </c>
      <c r="I217" s="8">
        <f>I215/I216*100</f>
        <v>76.388888888888886</v>
      </c>
      <c r="J217" s="11">
        <f>J215/J216*100</f>
        <v>144.44444444444443</v>
      </c>
      <c r="K217" s="8">
        <f>K215/K216*100</f>
        <v>100</v>
      </c>
      <c r="L217" s="11">
        <f>L215/L216*100</f>
        <v>105.55555555555556</v>
      </c>
      <c r="M217" s="20"/>
      <c r="N217" s="11">
        <f>N215/N216*100</f>
        <v>105.55555555555556</v>
      </c>
      <c r="P217" s="11">
        <f>P215/P216*100</f>
        <v>106.94444444444444</v>
      </c>
      <c r="Q217" s="8">
        <f>Q215/Q216*100</f>
        <v>90.277777777777786</v>
      </c>
      <c r="R217" s="20"/>
      <c r="S217" s="20"/>
      <c r="T217" s="20"/>
    </row>
    <row r="218" spans="1:22" ht="13" x14ac:dyDescent="0.3">
      <c r="A218" s="2" t="s">
        <v>69</v>
      </c>
      <c r="B218" s="3" t="s">
        <v>4</v>
      </c>
      <c r="I218" s="34">
        <v>87</v>
      </c>
      <c r="J218" s="34">
        <v>93</v>
      </c>
      <c r="K218" s="34">
        <v>77</v>
      </c>
    </row>
    <row r="219" spans="1:22" x14ac:dyDescent="0.25">
      <c r="B219" s="1" t="s">
        <v>5</v>
      </c>
      <c r="I219" s="34">
        <v>76</v>
      </c>
      <c r="J219" s="34">
        <v>76</v>
      </c>
      <c r="K219" s="34">
        <v>76</v>
      </c>
    </row>
    <row r="220" spans="1:22" ht="13" x14ac:dyDescent="0.3">
      <c r="B220" s="1" t="s">
        <v>6</v>
      </c>
      <c r="I220" s="11">
        <f>I218/I219*100</f>
        <v>114.4736842105263</v>
      </c>
      <c r="J220" s="11">
        <f>J218/J219*100</f>
        <v>122.36842105263158</v>
      </c>
      <c r="K220" s="11">
        <f>K218/K219*100</f>
        <v>101.31578947368421</v>
      </c>
    </row>
    <row r="221" spans="1:22" ht="13" x14ac:dyDescent="0.3">
      <c r="A221" s="2" t="s">
        <v>70</v>
      </c>
      <c r="B221" s="3" t="s">
        <v>4</v>
      </c>
      <c r="I221" s="34">
        <v>116</v>
      </c>
      <c r="J221" s="34">
        <v>115</v>
      </c>
      <c r="K221" s="34">
        <v>104</v>
      </c>
      <c r="L221" s="34">
        <v>116</v>
      </c>
      <c r="M221" s="34"/>
      <c r="N221" s="34">
        <v>123</v>
      </c>
      <c r="P221" s="34">
        <v>44</v>
      </c>
      <c r="Q221" s="34">
        <v>0</v>
      </c>
      <c r="R221" s="34">
        <v>53</v>
      </c>
      <c r="S221" s="34">
        <v>0</v>
      </c>
      <c r="T221" s="34">
        <v>67</v>
      </c>
      <c r="U221" s="34">
        <v>66</v>
      </c>
      <c r="V221" s="34">
        <v>105</v>
      </c>
    </row>
    <row r="222" spans="1:22" x14ac:dyDescent="0.25">
      <c r="B222" s="1" t="s">
        <v>5</v>
      </c>
      <c r="I222" s="34">
        <v>100</v>
      </c>
      <c r="J222" s="34">
        <v>112</v>
      </c>
      <c r="K222" s="34">
        <v>112</v>
      </c>
      <c r="L222" s="34">
        <v>112</v>
      </c>
      <c r="M222" s="34"/>
      <c r="N222" s="34">
        <v>112</v>
      </c>
      <c r="P222" s="34">
        <v>113</v>
      </c>
      <c r="Q222" s="34">
        <v>0</v>
      </c>
      <c r="R222" s="34">
        <v>207</v>
      </c>
      <c r="S222" s="34">
        <v>0</v>
      </c>
      <c r="T222" s="34">
        <v>206</v>
      </c>
      <c r="U222" s="34">
        <v>206</v>
      </c>
      <c r="V222" s="34">
        <v>206</v>
      </c>
    </row>
    <row r="223" spans="1:22" ht="13" x14ac:dyDescent="0.3">
      <c r="B223" s="1" t="s">
        <v>6</v>
      </c>
      <c r="I223" s="27">
        <f>I221/I222*100</f>
        <v>115.99999999999999</v>
      </c>
      <c r="J223" s="11">
        <f>J221/J222*100</f>
        <v>102.67857142857142</v>
      </c>
      <c r="K223" s="8">
        <f>K221/K222*100</f>
        <v>92.857142857142861</v>
      </c>
      <c r="L223" s="11">
        <f>L221/L222*100</f>
        <v>103.57142857142858</v>
      </c>
      <c r="M223" s="20"/>
      <c r="N223" s="11">
        <f>N221/N222*100</f>
        <v>109.82142857142858</v>
      </c>
      <c r="P223" s="9">
        <f>P221/P222*100</f>
        <v>38.938053097345133</v>
      </c>
      <c r="R223" s="9">
        <f>R221/R222*100</f>
        <v>25.60386473429952</v>
      </c>
      <c r="S223" s="23"/>
      <c r="T223" s="9">
        <f>T221/T222*100</f>
        <v>32.524271844660198</v>
      </c>
      <c r="U223" s="9">
        <f>U221/U222*100</f>
        <v>32.038834951456316</v>
      </c>
      <c r="V223" s="13">
        <f>V221/V222*100</f>
        <v>50.970873786407765</v>
      </c>
    </row>
    <row r="224" spans="1:22" ht="13" x14ac:dyDescent="0.3">
      <c r="A224" s="2" t="s">
        <v>71</v>
      </c>
      <c r="B224" s="3" t="s">
        <v>4</v>
      </c>
      <c r="I224" s="34">
        <v>86</v>
      </c>
      <c r="J224" s="34">
        <v>83</v>
      </c>
      <c r="K224" s="34">
        <v>82</v>
      </c>
      <c r="L224" s="34">
        <v>80</v>
      </c>
      <c r="M224" s="34"/>
      <c r="N224" s="34">
        <v>81</v>
      </c>
      <c r="P224" s="34">
        <v>85</v>
      </c>
      <c r="Q224" s="34">
        <v>90</v>
      </c>
      <c r="R224" s="34">
        <v>41</v>
      </c>
      <c r="S224" s="34">
        <v>111</v>
      </c>
      <c r="T224" s="34">
        <v>113</v>
      </c>
      <c r="U224" s="34">
        <v>109</v>
      </c>
    </row>
    <row r="225" spans="1:22" x14ac:dyDescent="0.25">
      <c r="B225" s="1" t="s">
        <v>5</v>
      </c>
      <c r="I225" s="34">
        <v>116</v>
      </c>
      <c r="J225" s="34">
        <v>103</v>
      </c>
      <c r="K225" s="34">
        <v>103</v>
      </c>
      <c r="L225" s="34">
        <v>103</v>
      </c>
      <c r="M225" s="34"/>
      <c r="N225" s="34">
        <v>103</v>
      </c>
      <c r="P225" s="34">
        <v>103</v>
      </c>
      <c r="Q225" s="34">
        <v>103</v>
      </c>
      <c r="R225" s="34">
        <v>35</v>
      </c>
      <c r="S225" s="34">
        <v>103</v>
      </c>
      <c r="T225" s="34">
        <v>103</v>
      </c>
      <c r="U225" s="34">
        <v>103</v>
      </c>
    </row>
    <row r="226" spans="1:22" ht="13" x14ac:dyDescent="0.3">
      <c r="B226" s="1" t="s">
        <v>6</v>
      </c>
      <c r="I226" s="7">
        <f>I224/I225*100</f>
        <v>74.137931034482762</v>
      </c>
      <c r="J226" s="8">
        <f>J224/J225*100</f>
        <v>80.582524271844662</v>
      </c>
      <c r="K226" s="8">
        <f>K224/K225*100</f>
        <v>79.611650485436897</v>
      </c>
      <c r="L226" s="8">
        <f>L224/L225*100</f>
        <v>77.669902912621353</v>
      </c>
      <c r="M226" s="20"/>
      <c r="N226" s="8">
        <f>N224/N225*100</f>
        <v>78.640776699029118</v>
      </c>
      <c r="P226" s="8">
        <f t="shared" ref="P226:U226" si="67">P224/P225*100</f>
        <v>82.524271844660191</v>
      </c>
      <c r="Q226" s="8">
        <f t="shared" si="67"/>
        <v>87.378640776699029</v>
      </c>
      <c r="R226" s="11">
        <f t="shared" si="67"/>
        <v>117.14285714285715</v>
      </c>
      <c r="S226" s="11">
        <f t="shared" si="67"/>
        <v>107.76699029126213</v>
      </c>
      <c r="T226" s="11">
        <f t="shared" si="67"/>
        <v>109.70873786407766</v>
      </c>
      <c r="U226" s="14">
        <f t="shared" si="67"/>
        <v>105.8252427184466</v>
      </c>
    </row>
    <row r="227" spans="1:22" ht="13" x14ac:dyDescent="0.3">
      <c r="A227" s="2" t="s">
        <v>72</v>
      </c>
      <c r="B227" s="3" t="s">
        <v>4</v>
      </c>
      <c r="C227" s="34">
        <v>0</v>
      </c>
      <c r="D227" s="34">
        <v>3</v>
      </c>
      <c r="E227" s="34">
        <v>0</v>
      </c>
      <c r="F227" s="34">
        <v>0</v>
      </c>
      <c r="G227" s="34">
        <v>4</v>
      </c>
      <c r="H227" s="34">
        <v>1</v>
      </c>
      <c r="I227" s="34">
        <v>2</v>
      </c>
      <c r="J227" s="34">
        <v>3</v>
      </c>
      <c r="K227" s="34">
        <v>3</v>
      </c>
      <c r="L227" s="34">
        <v>2</v>
      </c>
      <c r="M227" s="34"/>
      <c r="N227" s="34"/>
      <c r="P227" s="34">
        <v>2</v>
      </c>
      <c r="Q227" s="34">
        <v>6</v>
      </c>
      <c r="R227" s="34">
        <v>3</v>
      </c>
      <c r="S227" s="34">
        <v>4</v>
      </c>
      <c r="T227" s="34">
        <v>10</v>
      </c>
      <c r="U227" s="34">
        <v>4</v>
      </c>
      <c r="V227" s="34">
        <v>2</v>
      </c>
    </row>
    <row r="228" spans="1:22" x14ac:dyDescent="0.25">
      <c r="B228" s="1" t="s">
        <v>5</v>
      </c>
      <c r="C228" s="34">
        <v>0</v>
      </c>
      <c r="D228" s="34">
        <v>50</v>
      </c>
      <c r="E228" s="34">
        <v>50</v>
      </c>
      <c r="F228" s="34">
        <v>50</v>
      </c>
      <c r="G228" s="34">
        <v>50</v>
      </c>
      <c r="H228" s="34">
        <v>50</v>
      </c>
      <c r="I228" s="34">
        <v>50</v>
      </c>
      <c r="J228" s="34">
        <v>50</v>
      </c>
      <c r="K228" s="34">
        <v>50</v>
      </c>
      <c r="L228" s="34">
        <v>50</v>
      </c>
      <c r="M228" s="34"/>
      <c r="N228" s="34"/>
      <c r="P228" s="34">
        <v>50</v>
      </c>
      <c r="Q228" s="34">
        <v>43</v>
      </c>
      <c r="R228" s="34">
        <v>50</v>
      </c>
      <c r="S228" s="34">
        <v>50</v>
      </c>
      <c r="T228" s="34">
        <v>89</v>
      </c>
      <c r="U228" s="34">
        <v>89</v>
      </c>
      <c r="V228" s="34">
        <v>54</v>
      </c>
    </row>
    <row r="229" spans="1:22" ht="13" x14ac:dyDescent="0.3">
      <c r="B229" s="1" t="s">
        <v>6</v>
      </c>
      <c r="D229" s="28">
        <f t="shared" ref="D229:L229" si="68">D227/D228*100</f>
        <v>6</v>
      </c>
      <c r="E229" s="28">
        <f t="shared" si="68"/>
        <v>0</v>
      </c>
      <c r="F229" s="28">
        <f t="shared" si="68"/>
        <v>0</v>
      </c>
      <c r="G229" s="28">
        <f t="shared" si="68"/>
        <v>8</v>
      </c>
      <c r="H229" s="28">
        <f t="shared" si="68"/>
        <v>2</v>
      </c>
      <c r="I229" s="28">
        <f t="shared" si="68"/>
        <v>4</v>
      </c>
      <c r="J229" s="28">
        <f t="shared" si="68"/>
        <v>6</v>
      </c>
      <c r="K229" s="28">
        <f t="shared" si="68"/>
        <v>6</v>
      </c>
      <c r="L229" s="28">
        <f t="shared" si="68"/>
        <v>4</v>
      </c>
      <c r="M229" s="29"/>
      <c r="N229" s="29"/>
      <c r="P229" s="28">
        <f t="shared" ref="P229:V229" si="69">P227/P228*100</f>
        <v>4</v>
      </c>
      <c r="Q229" s="4">
        <f t="shared" si="69"/>
        <v>13.953488372093023</v>
      </c>
      <c r="R229" s="4">
        <f t="shared" si="69"/>
        <v>6</v>
      </c>
      <c r="S229" s="4">
        <f t="shared" si="69"/>
        <v>8</v>
      </c>
      <c r="T229" s="4">
        <f t="shared" si="69"/>
        <v>11.235955056179774</v>
      </c>
      <c r="U229" s="4">
        <f t="shared" si="69"/>
        <v>4.4943820224719104</v>
      </c>
      <c r="V229" s="4">
        <f t="shared" si="69"/>
        <v>3.7037037037037033</v>
      </c>
    </row>
    <row r="230" spans="1:22" ht="13" x14ac:dyDescent="0.3">
      <c r="A230" s="2" t="s">
        <v>73</v>
      </c>
      <c r="B230" s="3" t="s">
        <v>4</v>
      </c>
      <c r="V230" s="34">
        <v>1</v>
      </c>
    </row>
    <row r="231" spans="1:22" x14ac:dyDescent="0.25">
      <c r="B231" s="1" t="s">
        <v>5</v>
      </c>
      <c r="V231" s="34">
        <v>20</v>
      </c>
    </row>
    <row r="232" spans="1:22" ht="13" x14ac:dyDescent="0.3">
      <c r="B232" s="1" t="s">
        <v>6</v>
      </c>
      <c r="V232" s="30">
        <f>100*V230/V231</f>
        <v>5</v>
      </c>
    </row>
    <row r="233" spans="1:22" ht="13" x14ac:dyDescent="0.3">
      <c r="A233" s="2" t="s">
        <v>74</v>
      </c>
      <c r="B233" s="3" t="s">
        <v>4</v>
      </c>
      <c r="I233" s="34">
        <v>51</v>
      </c>
      <c r="J233" s="34">
        <v>51</v>
      </c>
      <c r="K233" s="34">
        <v>51</v>
      </c>
      <c r="L233" s="34">
        <v>53</v>
      </c>
      <c r="M233" s="34"/>
      <c r="N233" s="34">
        <v>57</v>
      </c>
      <c r="P233" s="34">
        <v>64</v>
      </c>
      <c r="Q233" s="34">
        <v>89</v>
      </c>
      <c r="R233" s="34">
        <v>81</v>
      </c>
      <c r="S233" s="34">
        <v>88</v>
      </c>
      <c r="T233" s="34">
        <v>78</v>
      </c>
      <c r="U233" s="34">
        <v>81</v>
      </c>
      <c r="V233" s="34">
        <v>79</v>
      </c>
    </row>
    <row r="234" spans="1:22" x14ac:dyDescent="0.25">
      <c r="B234" s="1" t="s">
        <v>5</v>
      </c>
      <c r="I234" s="34">
        <v>40</v>
      </c>
      <c r="J234" s="34">
        <v>40</v>
      </c>
      <c r="K234" s="34">
        <v>40</v>
      </c>
      <c r="L234" s="34">
        <v>40</v>
      </c>
      <c r="M234" s="34"/>
      <c r="N234" s="34">
        <v>40</v>
      </c>
      <c r="P234" s="34">
        <v>81</v>
      </c>
      <c r="Q234" s="34">
        <v>81</v>
      </c>
      <c r="R234" s="34">
        <v>80</v>
      </c>
      <c r="S234" s="34">
        <v>80</v>
      </c>
      <c r="T234" s="34">
        <v>79</v>
      </c>
      <c r="U234" s="34">
        <v>79</v>
      </c>
      <c r="V234" s="34">
        <v>80</v>
      </c>
    </row>
    <row r="235" spans="1:22" ht="13" x14ac:dyDescent="0.3">
      <c r="B235" s="1" t="s">
        <v>6</v>
      </c>
      <c r="I235" s="11">
        <f>I233/I234*100</f>
        <v>127.49999999999999</v>
      </c>
      <c r="J235" s="11">
        <f>J233/J234*100</f>
        <v>127.49999999999999</v>
      </c>
      <c r="K235" s="11">
        <f>K233/K234*100</f>
        <v>127.49999999999999</v>
      </c>
      <c r="L235" s="11">
        <f>L233/L234*100</f>
        <v>132.5</v>
      </c>
      <c r="M235" s="20"/>
      <c r="N235" s="11">
        <f>N233/N234*100</f>
        <v>142.5</v>
      </c>
      <c r="P235" s="8">
        <f t="shared" ref="P235:V235" si="70">P233/P234*100</f>
        <v>79.012345679012341</v>
      </c>
      <c r="Q235" s="11">
        <f t="shared" si="70"/>
        <v>109.87654320987654</v>
      </c>
      <c r="R235" s="11">
        <f t="shared" si="70"/>
        <v>101.25</v>
      </c>
      <c r="S235" s="11">
        <f t="shared" si="70"/>
        <v>110.00000000000001</v>
      </c>
      <c r="T235" s="12">
        <f t="shared" si="70"/>
        <v>98.734177215189874</v>
      </c>
      <c r="U235" s="11">
        <f t="shared" si="70"/>
        <v>102.53164556962024</v>
      </c>
      <c r="V235" s="12">
        <f t="shared" si="70"/>
        <v>98.75</v>
      </c>
    </row>
    <row r="236" spans="1:22" ht="13" x14ac:dyDescent="0.3">
      <c r="A236" s="2" t="s">
        <v>75</v>
      </c>
      <c r="B236" s="3" t="s">
        <v>4</v>
      </c>
      <c r="I236" s="34">
        <v>35</v>
      </c>
      <c r="J236" s="34">
        <v>35</v>
      </c>
      <c r="K236" s="34">
        <v>35</v>
      </c>
      <c r="L236" s="34">
        <v>35</v>
      </c>
      <c r="M236" s="34"/>
      <c r="N236" s="34">
        <v>35</v>
      </c>
      <c r="P236" s="34">
        <v>40</v>
      </c>
      <c r="Q236" s="34">
        <v>57</v>
      </c>
      <c r="R236" s="34">
        <v>0</v>
      </c>
      <c r="S236" s="34">
        <v>0</v>
      </c>
      <c r="T236" s="34">
        <v>0</v>
      </c>
      <c r="U236" s="34">
        <v>0</v>
      </c>
      <c r="V236" s="34">
        <v>0</v>
      </c>
    </row>
    <row r="237" spans="1:22" x14ac:dyDescent="0.25">
      <c r="B237" s="1" t="s">
        <v>5</v>
      </c>
      <c r="I237" s="34">
        <v>40</v>
      </c>
      <c r="J237" s="34">
        <v>40</v>
      </c>
      <c r="K237" s="34">
        <v>40</v>
      </c>
      <c r="L237" s="34">
        <v>40</v>
      </c>
      <c r="M237" s="34"/>
      <c r="N237" s="34">
        <v>40</v>
      </c>
      <c r="P237" s="34">
        <v>40</v>
      </c>
      <c r="Q237" s="34">
        <v>40</v>
      </c>
      <c r="R237" s="34">
        <v>0</v>
      </c>
      <c r="S237" s="34">
        <v>0</v>
      </c>
      <c r="T237" s="34">
        <v>0</v>
      </c>
      <c r="U237" s="34">
        <v>0</v>
      </c>
      <c r="V237" s="34">
        <v>0</v>
      </c>
    </row>
    <row r="238" spans="1:22" ht="13" x14ac:dyDescent="0.3">
      <c r="B238" s="1" t="s">
        <v>6</v>
      </c>
      <c r="I238" s="8">
        <f>I236/I237*100</f>
        <v>87.5</v>
      </c>
      <c r="J238" s="8">
        <f>J236/J237*100</f>
        <v>87.5</v>
      </c>
      <c r="K238" s="8">
        <f>K236/K237*100</f>
        <v>87.5</v>
      </c>
      <c r="L238" s="8">
        <f>L236/L237*100</f>
        <v>87.5</v>
      </c>
      <c r="M238" s="20"/>
      <c r="N238" s="8">
        <f>N236/N237*100</f>
        <v>87.5</v>
      </c>
      <c r="P238" s="8">
        <f>P236/P237*100</f>
        <v>100</v>
      </c>
      <c r="Q238" s="11">
        <f>Q236/Q237*100</f>
        <v>142.5</v>
      </c>
      <c r="R238" s="20"/>
      <c r="S238" s="20"/>
      <c r="T238" s="20"/>
      <c r="U238" s="20"/>
      <c r="V238" s="20"/>
    </row>
    <row r="239" spans="1:22" ht="13" x14ac:dyDescent="0.3">
      <c r="A239" s="2" t="s">
        <v>76</v>
      </c>
      <c r="B239" s="3" t="s">
        <v>4</v>
      </c>
      <c r="N239" s="34">
        <v>4</v>
      </c>
      <c r="P239" s="34">
        <v>1</v>
      </c>
      <c r="Q239" s="34">
        <v>0</v>
      </c>
      <c r="R239" s="34">
        <v>0</v>
      </c>
      <c r="S239" s="38"/>
      <c r="T239" s="34">
        <v>0</v>
      </c>
    </row>
    <row r="240" spans="1:22" x14ac:dyDescent="0.25">
      <c r="B240" s="1" t="s">
        <v>5</v>
      </c>
      <c r="N240" s="34">
        <v>50</v>
      </c>
      <c r="P240" s="34">
        <v>50</v>
      </c>
      <c r="Q240" s="34">
        <v>50</v>
      </c>
      <c r="R240" s="34">
        <v>50</v>
      </c>
      <c r="S240" s="34"/>
      <c r="T240" s="34">
        <v>0</v>
      </c>
    </row>
    <row r="241" spans="1:22" ht="13" x14ac:dyDescent="0.3">
      <c r="B241" s="1" t="s">
        <v>6</v>
      </c>
      <c r="N241" s="4">
        <f>N239/N240*100</f>
        <v>8</v>
      </c>
      <c r="P241" s="4">
        <f>P239/P240*100</f>
        <v>2</v>
      </c>
      <c r="Q241" s="4">
        <f>Q239/Q240*100</f>
        <v>0</v>
      </c>
      <c r="R241" s="4">
        <f>R239/R240*100</f>
        <v>0</v>
      </c>
      <c r="S241" s="20"/>
    </row>
    <row r="242" spans="1:22" ht="13" x14ac:dyDescent="0.3">
      <c r="A242" s="2" t="s">
        <v>133</v>
      </c>
      <c r="B242" s="3" t="s">
        <v>4</v>
      </c>
      <c r="T242" s="34">
        <v>0</v>
      </c>
      <c r="U242" s="34">
        <v>0</v>
      </c>
      <c r="V242" s="34">
        <v>0</v>
      </c>
    </row>
    <row r="243" spans="1:22" x14ac:dyDescent="0.25">
      <c r="B243" s="1" t="s">
        <v>5</v>
      </c>
      <c r="T243" s="34">
        <v>0</v>
      </c>
      <c r="U243" s="34">
        <v>0</v>
      </c>
      <c r="V243" s="34">
        <v>0</v>
      </c>
    </row>
    <row r="244" spans="1:22" x14ac:dyDescent="0.25">
      <c r="B244" s="1" t="s">
        <v>6</v>
      </c>
    </row>
    <row r="245" spans="1:22" x14ac:dyDescent="0.25">
      <c r="A245" s="1" t="s">
        <v>77</v>
      </c>
    </row>
    <row r="246" spans="1:22" x14ac:dyDescent="0.25">
      <c r="A246" s="36" t="s">
        <v>78</v>
      </c>
    </row>
    <row r="247" spans="1:22" ht="13" x14ac:dyDescent="0.3">
      <c r="A247" s="2" t="s">
        <v>79</v>
      </c>
      <c r="B247" s="3" t="s">
        <v>4</v>
      </c>
      <c r="Q247" s="34">
        <v>35</v>
      </c>
      <c r="R247" s="34">
        <v>88</v>
      </c>
      <c r="S247" s="34">
        <v>88</v>
      </c>
      <c r="T247" s="34">
        <v>101</v>
      </c>
      <c r="U247" s="34">
        <v>88</v>
      </c>
      <c r="V247" s="34">
        <v>102</v>
      </c>
    </row>
    <row r="248" spans="1:22" x14ac:dyDescent="0.25">
      <c r="B248" s="1" t="s">
        <v>5</v>
      </c>
      <c r="Q248" s="34">
        <v>60</v>
      </c>
      <c r="R248" s="34">
        <v>132</v>
      </c>
      <c r="S248" s="34">
        <v>132</v>
      </c>
      <c r="T248" s="34">
        <v>152</v>
      </c>
      <c r="U248" s="34">
        <v>152</v>
      </c>
      <c r="V248" s="34">
        <v>147</v>
      </c>
    </row>
    <row r="249" spans="1:22" ht="13" x14ac:dyDescent="0.3">
      <c r="B249" s="1" t="s">
        <v>6</v>
      </c>
      <c r="Q249" s="7">
        <f t="shared" ref="Q249:V249" si="71">100*Q247/Q248</f>
        <v>58.333333333333336</v>
      </c>
      <c r="R249" s="7">
        <f t="shared" si="71"/>
        <v>66.666666666666671</v>
      </c>
      <c r="S249" s="7">
        <f t="shared" si="71"/>
        <v>66.666666666666671</v>
      </c>
      <c r="T249" s="7">
        <f t="shared" si="71"/>
        <v>66.44736842105263</v>
      </c>
      <c r="U249" s="7">
        <f t="shared" si="71"/>
        <v>57.89473684210526</v>
      </c>
      <c r="V249" s="7">
        <f t="shared" si="71"/>
        <v>69.387755102040813</v>
      </c>
    </row>
    <row r="250" spans="1:22" ht="13" x14ac:dyDescent="0.3">
      <c r="A250" s="2" t="s">
        <v>80</v>
      </c>
      <c r="B250" s="3" t="s">
        <v>4</v>
      </c>
      <c r="T250" s="37">
        <v>6</v>
      </c>
      <c r="U250" s="37">
        <v>3</v>
      </c>
      <c r="V250" s="37">
        <v>2</v>
      </c>
    </row>
    <row r="251" spans="1:22" x14ac:dyDescent="0.25">
      <c r="B251" s="1" t="s">
        <v>5</v>
      </c>
      <c r="T251" s="37">
        <v>24</v>
      </c>
      <c r="U251" s="37">
        <v>24</v>
      </c>
      <c r="V251" s="37">
        <v>24</v>
      </c>
    </row>
    <row r="252" spans="1:22" ht="13" x14ac:dyDescent="0.3">
      <c r="B252" s="1" t="s">
        <v>6</v>
      </c>
      <c r="T252" s="9">
        <f>100*T250/T251</f>
        <v>25</v>
      </c>
      <c r="U252" s="25">
        <f>100*U250/U251</f>
        <v>12.5</v>
      </c>
      <c r="V252" s="25">
        <f>100*V250/V251</f>
        <v>8.3333333333333339</v>
      </c>
    </row>
    <row r="253" spans="1:22" ht="13" x14ac:dyDescent="0.3">
      <c r="A253" s="2" t="s">
        <v>81</v>
      </c>
      <c r="B253" s="3" t="s">
        <v>4</v>
      </c>
      <c r="T253" s="34">
        <v>16</v>
      </c>
      <c r="U253" s="34">
        <v>27</v>
      </c>
      <c r="V253" s="34">
        <v>8</v>
      </c>
    </row>
    <row r="254" spans="1:22" x14ac:dyDescent="0.25">
      <c r="B254" s="1" t="s">
        <v>5</v>
      </c>
      <c r="T254" s="34">
        <v>32</v>
      </c>
      <c r="U254" s="34">
        <v>32</v>
      </c>
      <c r="V254" s="34">
        <v>30</v>
      </c>
    </row>
    <row r="255" spans="1:22" ht="13" x14ac:dyDescent="0.3">
      <c r="B255" s="1" t="s">
        <v>6</v>
      </c>
      <c r="T255" s="13">
        <f>100*T253/T254</f>
        <v>50</v>
      </c>
      <c r="U255" s="12">
        <f>100*U253/U254</f>
        <v>84.375</v>
      </c>
      <c r="V255" s="9">
        <f>100*V253/V254</f>
        <v>26.666666666666668</v>
      </c>
    </row>
    <row r="256" spans="1:22" ht="13" x14ac:dyDescent="0.3">
      <c r="A256" s="2" t="s">
        <v>134</v>
      </c>
      <c r="B256" s="3" t="s">
        <v>4</v>
      </c>
      <c r="T256" s="34">
        <v>0</v>
      </c>
      <c r="U256" s="34">
        <v>0</v>
      </c>
      <c r="V256" s="34">
        <v>0</v>
      </c>
    </row>
    <row r="257" spans="1:22" x14ac:dyDescent="0.25">
      <c r="B257" s="1" t="s">
        <v>5</v>
      </c>
      <c r="T257" s="34">
        <v>0</v>
      </c>
      <c r="U257" s="34">
        <v>0</v>
      </c>
      <c r="V257" s="34">
        <v>0</v>
      </c>
    </row>
    <row r="258" spans="1:22" x14ac:dyDescent="0.25">
      <c r="B258" s="1" t="s">
        <v>6</v>
      </c>
    </row>
    <row r="259" spans="1:22" ht="13" x14ac:dyDescent="0.3">
      <c r="A259" s="2" t="s">
        <v>82</v>
      </c>
      <c r="B259" s="3" t="s">
        <v>4</v>
      </c>
      <c r="S259" s="34">
        <v>22</v>
      </c>
      <c r="T259" s="34">
        <v>18</v>
      </c>
      <c r="U259" s="34">
        <v>18</v>
      </c>
      <c r="V259" s="34">
        <v>28</v>
      </c>
    </row>
    <row r="260" spans="1:22" x14ac:dyDescent="0.25">
      <c r="B260" s="1" t="s">
        <v>5</v>
      </c>
      <c r="S260" s="34">
        <v>30</v>
      </c>
      <c r="T260" s="34">
        <v>39</v>
      </c>
      <c r="U260" s="34">
        <v>39</v>
      </c>
      <c r="V260" s="34">
        <v>32</v>
      </c>
    </row>
    <row r="261" spans="1:22" ht="13" x14ac:dyDescent="0.3">
      <c r="B261" s="1" t="s">
        <v>6</v>
      </c>
      <c r="S261" s="13">
        <f>100*S259/S260</f>
        <v>73.333333333333329</v>
      </c>
      <c r="T261" s="9">
        <f>100*T259/T260</f>
        <v>46.153846153846153</v>
      </c>
      <c r="U261" s="9">
        <f>100*U259/U260</f>
        <v>46.153846153846153</v>
      </c>
      <c r="V261" s="12">
        <f>100*V259/V260</f>
        <v>87.5</v>
      </c>
    </row>
    <row r="262" spans="1:22" ht="13" x14ac:dyDescent="0.3">
      <c r="A262" s="2" t="s">
        <v>83</v>
      </c>
      <c r="B262" s="3" t="s">
        <v>4</v>
      </c>
      <c r="S262" s="34">
        <v>68</v>
      </c>
      <c r="T262" s="34">
        <v>58</v>
      </c>
      <c r="U262" s="34">
        <v>78</v>
      </c>
      <c r="V262" s="34">
        <v>110</v>
      </c>
    </row>
    <row r="263" spans="1:22" x14ac:dyDescent="0.25">
      <c r="B263" s="1" t="s">
        <v>5</v>
      </c>
      <c r="S263" s="34">
        <v>112</v>
      </c>
      <c r="T263" s="34">
        <v>219</v>
      </c>
      <c r="U263" s="34">
        <v>227</v>
      </c>
      <c r="V263" s="34">
        <v>220</v>
      </c>
    </row>
    <row r="264" spans="1:22" ht="13" x14ac:dyDescent="0.3">
      <c r="B264" s="1" t="s">
        <v>6</v>
      </c>
      <c r="S264" s="13">
        <f>100*S262/S263</f>
        <v>60.714285714285715</v>
      </c>
      <c r="T264" s="9">
        <f>100*T262/T263</f>
        <v>26.484018264840184</v>
      </c>
      <c r="U264" s="9">
        <f>100*U262/U263</f>
        <v>34.36123348017621</v>
      </c>
      <c r="V264" s="13">
        <f>100*V262/V263</f>
        <v>50</v>
      </c>
    </row>
    <row r="265" spans="1:22" ht="13" x14ac:dyDescent="0.3">
      <c r="A265" s="2" t="s">
        <v>135</v>
      </c>
      <c r="B265" s="3" t="s">
        <v>4</v>
      </c>
      <c r="U265" s="34">
        <v>0</v>
      </c>
      <c r="V265" s="34">
        <v>0</v>
      </c>
    </row>
    <row r="266" spans="1:22" x14ac:dyDescent="0.25">
      <c r="B266" s="1" t="s">
        <v>5</v>
      </c>
      <c r="U266" s="34">
        <v>0</v>
      </c>
      <c r="V266" s="34">
        <v>0</v>
      </c>
    </row>
    <row r="267" spans="1:22" x14ac:dyDescent="0.25">
      <c r="B267" s="1" t="s">
        <v>6</v>
      </c>
    </row>
    <row r="268" spans="1:22" x14ac:dyDescent="0.25">
      <c r="A268" s="31" t="s">
        <v>1</v>
      </c>
    </row>
    <row r="269" spans="1:22" ht="13" x14ac:dyDescent="0.3">
      <c r="A269" s="2" t="s">
        <v>84</v>
      </c>
      <c r="B269" s="3" t="s">
        <v>4</v>
      </c>
      <c r="P269" s="34">
        <v>43</v>
      </c>
      <c r="R269" s="34">
        <v>50</v>
      </c>
      <c r="S269" s="34">
        <v>18</v>
      </c>
      <c r="T269" s="34">
        <v>53</v>
      </c>
      <c r="U269" s="34">
        <v>39</v>
      </c>
      <c r="V269" s="34">
        <v>54</v>
      </c>
    </row>
    <row r="270" spans="1:22" x14ac:dyDescent="0.25">
      <c r="B270" s="1" t="s">
        <v>5</v>
      </c>
      <c r="P270" s="34">
        <v>80</v>
      </c>
      <c r="R270" s="34">
        <v>50</v>
      </c>
      <c r="S270" s="34">
        <v>50</v>
      </c>
      <c r="T270" s="34">
        <v>75</v>
      </c>
      <c r="U270" s="34">
        <v>95</v>
      </c>
      <c r="V270" s="34">
        <v>66</v>
      </c>
    </row>
    <row r="271" spans="1:22" ht="13" x14ac:dyDescent="0.3">
      <c r="B271" s="1" t="s">
        <v>6</v>
      </c>
      <c r="P271" s="7">
        <f>100*P269/P270</f>
        <v>53.75</v>
      </c>
      <c r="R271" s="8">
        <f>100*R269/R270</f>
        <v>100</v>
      </c>
      <c r="S271" s="9">
        <f>100*S269/S270</f>
        <v>36</v>
      </c>
      <c r="T271" s="13">
        <f>100*T269/T270</f>
        <v>70.666666666666671</v>
      </c>
      <c r="U271" s="9">
        <f>100*U269/U270</f>
        <v>41.05263157894737</v>
      </c>
      <c r="V271" s="12">
        <f>100*V269/V270</f>
        <v>81.818181818181813</v>
      </c>
    </row>
    <row r="272" spans="1:22" ht="13" x14ac:dyDescent="0.3">
      <c r="A272" s="2" t="s">
        <v>85</v>
      </c>
      <c r="B272" s="3" t="s">
        <v>4</v>
      </c>
      <c r="P272" s="34">
        <v>198</v>
      </c>
      <c r="R272" s="34">
        <v>20</v>
      </c>
      <c r="S272" s="34">
        <v>13</v>
      </c>
      <c r="T272" s="34">
        <v>16</v>
      </c>
    </row>
    <row r="273" spans="1:22" x14ac:dyDescent="0.25">
      <c r="B273" s="1" t="s">
        <v>5</v>
      </c>
      <c r="P273" s="34">
        <v>234</v>
      </c>
      <c r="R273" s="34">
        <v>25</v>
      </c>
      <c r="S273" s="34">
        <v>25</v>
      </c>
      <c r="T273" s="34">
        <v>25</v>
      </c>
    </row>
    <row r="274" spans="1:22" ht="13" x14ac:dyDescent="0.3">
      <c r="B274" s="1" t="s">
        <v>6</v>
      </c>
      <c r="P274" s="8">
        <f>100*P272/P273</f>
        <v>84.615384615384613</v>
      </c>
      <c r="R274" s="8">
        <f>100*R272/R273</f>
        <v>80</v>
      </c>
      <c r="S274" s="7">
        <f>100*S272/S273</f>
        <v>52</v>
      </c>
      <c r="T274" s="7">
        <f>100*T272/T273</f>
        <v>64</v>
      </c>
    </row>
    <row r="275" spans="1:22" ht="13" x14ac:dyDescent="0.3">
      <c r="A275" s="2" t="s">
        <v>86</v>
      </c>
      <c r="B275" s="3" t="s">
        <v>4</v>
      </c>
      <c r="P275" s="34">
        <v>17</v>
      </c>
      <c r="R275" s="34">
        <v>100</v>
      </c>
      <c r="S275" s="34">
        <v>200</v>
      </c>
      <c r="T275" s="34">
        <v>289</v>
      </c>
    </row>
    <row r="276" spans="1:22" x14ac:dyDescent="0.25">
      <c r="B276" s="1" t="s">
        <v>5</v>
      </c>
      <c r="P276" s="34">
        <v>30</v>
      </c>
      <c r="R276" s="34">
        <v>100</v>
      </c>
      <c r="S276" s="34">
        <v>230</v>
      </c>
      <c r="T276" s="34">
        <v>380</v>
      </c>
    </row>
    <row r="277" spans="1:22" ht="13" x14ac:dyDescent="0.3">
      <c r="B277" s="1" t="s">
        <v>6</v>
      </c>
      <c r="P277" s="7">
        <f>100*P275/P276</f>
        <v>56.666666666666664</v>
      </c>
      <c r="R277" s="8">
        <f>100*R275/R276</f>
        <v>100</v>
      </c>
      <c r="S277" s="8">
        <f>100*S275/S276</f>
        <v>86.956521739130437</v>
      </c>
      <c r="T277" s="8">
        <f>100*T275/T276</f>
        <v>76.05263157894737</v>
      </c>
    </row>
    <row r="278" spans="1:22" ht="13" x14ac:dyDescent="0.3">
      <c r="A278" s="2" t="s">
        <v>87</v>
      </c>
      <c r="B278" s="3" t="s">
        <v>4</v>
      </c>
      <c r="P278" s="34">
        <v>12</v>
      </c>
      <c r="Q278" s="34">
        <v>7</v>
      </c>
      <c r="R278" s="34">
        <v>6</v>
      </c>
      <c r="S278" s="34">
        <v>11</v>
      </c>
    </row>
    <row r="279" spans="1:22" x14ac:dyDescent="0.25">
      <c r="B279" s="1" t="s">
        <v>5</v>
      </c>
      <c r="P279" s="34">
        <v>53</v>
      </c>
      <c r="Q279" s="34">
        <v>53</v>
      </c>
      <c r="R279" s="34">
        <v>40</v>
      </c>
      <c r="S279" s="34">
        <v>40</v>
      </c>
    </row>
    <row r="280" spans="1:22" ht="13" x14ac:dyDescent="0.3">
      <c r="B280" s="1" t="s">
        <v>6</v>
      </c>
      <c r="P280" s="4">
        <f>100*P278/P279</f>
        <v>22.641509433962263</v>
      </c>
      <c r="Q280" s="4">
        <f>100*Q278/Q279</f>
        <v>13.20754716981132</v>
      </c>
      <c r="R280" s="4">
        <f>100*R278/R279</f>
        <v>15</v>
      </c>
      <c r="S280" s="9">
        <f>100*S278/S279</f>
        <v>27.5</v>
      </c>
    </row>
    <row r="281" spans="1:22" ht="13" x14ac:dyDescent="0.3">
      <c r="A281" s="2" t="s">
        <v>88</v>
      </c>
      <c r="B281" s="3" t="s">
        <v>4</v>
      </c>
      <c r="L281" s="37">
        <v>348</v>
      </c>
      <c r="N281" s="34">
        <v>356</v>
      </c>
      <c r="P281" s="34">
        <v>311</v>
      </c>
      <c r="Q281" s="34">
        <v>420</v>
      </c>
      <c r="R281" s="34">
        <v>320</v>
      </c>
      <c r="S281" s="34">
        <v>320</v>
      </c>
      <c r="T281" s="34">
        <v>427</v>
      </c>
      <c r="U281" s="34">
        <v>319</v>
      </c>
      <c r="V281" s="34">
        <v>391</v>
      </c>
    </row>
    <row r="282" spans="1:22" x14ac:dyDescent="0.25">
      <c r="B282" s="1" t="s">
        <v>5</v>
      </c>
      <c r="L282" s="37">
        <v>363</v>
      </c>
      <c r="N282" s="34">
        <v>376</v>
      </c>
      <c r="P282" s="34">
        <v>296</v>
      </c>
      <c r="Q282" s="34">
        <v>296</v>
      </c>
      <c r="R282" s="34">
        <v>320</v>
      </c>
      <c r="S282" s="34">
        <v>320</v>
      </c>
      <c r="T282" s="34">
        <v>437</v>
      </c>
      <c r="U282" s="34">
        <v>329</v>
      </c>
      <c r="V282" s="34">
        <v>496</v>
      </c>
    </row>
    <row r="283" spans="1:22" ht="13" x14ac:dyDescent="0.3">
      <c r="B283" s="1" t="s">
        <v>6</v>
      </c>
      <c r="L283" s="8">
        <f>100*L281/L282</f>
        <v>95.867768595041326</v>
      </c>
      <c r="N283" s="8">
        <f>100*N281/N282</f>
        <v>94.680851063829792</v>
      </c>
      <c r="P283" s="11">
        <f t="shared" ref="P283:V283" si="72">100*P281/P282</f>
        <v>105.06756756756756</v>
      </c>
      <c r="Q283" s="11">
        <f t="shared" si="72"/>
        <v>141.8918918918919</v>
      </c>
      <c r="R283" s="8">
        <f t="shared" si="72"/>
        <v>100</v>
      </c>
      <c r="S283" s="8">
        <f t="shared" si="72"/>
        <v>100</v>
      </c>
      <c r="T283" s="8">
        <f t="shared" si="72"/>
        <v>97.711670480549202</v>
      </c>
      <c r="U283" s="8">
        <f t="shared" si="72"/>
        <v>96.960486322188444</v>
      </c>
      <c r="V283" s="8">
        <f t="shared" si="72"/>
        <v>78.83064516129032</v>
      </c>
    </row>
    <row r="284" spans="1:22" x14ac:dyDescent="0.25">
      <c r="A284" s="32" t="s">
        <v>89</v>
      </c>
      <c r="B284" s="3" t="s">
        <v>4</v>
      </c>
      <c r="T284" s="34">
        <v>8</v>
      </c>
      <c r="U284" s="34">
        <v>36</v>
      </c>
    </row>
    <row r="285" spans="1:22" x14ac:dyDescent="0.25">
      <c r="B285" s="1" t="s">
        <v>5</v>
      </c>
      <c r="T285" s="34">
        <v>40</v>
      </c>
      <c r="U285" s="34">
        <v>55</v>
      </c>
    </row>
    <row r="286" spans="1:22" ht="13" x14ac:dyDescent="0.3">
      <c r="B286" s="1" t="s">
        <v>6</v>
      </c>
      <c r="T286" s="25">
        <f>100*T284/T285</f>
        <v>20</v>
      </c>
      <c r="U286" s="13">
        <f>100*U284/U285</f>
        <v>65.454545454545453</v>
      </c>
    </row>
    <row r="287" spans="1:22" ht="13" x14ac:dyDescent="0.3">
      <c r="A287" s="2" t="s">
        <v>90</v>
      </c>
      <c r="B287" s="3" t="s">
        <v>4</v>
      </c>
      <c r="P287" s="34">
        <v>4</v>
      </c>
      <c r="R287" s="34">
        <v>10</v>
      </c>
      <c r="S287" s="34">
        <v>4</v>
      </c>
      <c r="T287" s="34">
        <v>1</v>
      </c>
      <c r="U287" s="34">
        <v>9</v>
      </c>
      <c r="V287" s="34">
        <v>38</v>
      </c>
    </row>
    <row r="288" spans="1:22" x14ac:dyDescent="0.25">
      <c r="B288" s="1" t="s">
        <v>5</v>
      </c>
      <c r="P288" s="34">
        <v>37</v>
      </c>
      <c r="R288" s="34">
        <v>30</v>
      </c>
      <c r="S288" s="34">
        <v>13</v>
      </c>
      <c r="T288" s="34">
        <v>33</v>
      </c>
      <c r="U288" s="34">
        <v>15</v>
      </c>
      <c r="V288" s="34">
        <v>42</v>
      </c>
    </row>
    <row r="289" spans="1:22" ht="13" x14ac:dyDescent="0.3">
      <c r="B289" s="1" t="s">
        <v>6</v>
      </c>
      <c r="P289" s="4">
        <f>100*P287/P288</f>
        <v>10.810810810810811</v>
      </c>
      <c r="R289" s="9">
        <f>100*R287/R288</f>
        <v>33.333333333333336</v>
      </c>
      <c r="S289" s="9">
        <f>100*S287/S288</f>
        <v>30.76923076923077</v>
      </c>
      <c r="T289" s="25">
        <f>100*T287/T288</f>
        <v>3.0303030303030303</v>
      </c>
      <c r="U289" s="13">
        <f>100*U287/U288</f>
        <v>60</v>
      </c>
      <c r="V289" s="12">
        <f>100*V287/V288</f>
        <v>90.476190476190482</v>
      </c>
    </row>
    <row r="290" spans="1:22" ht="13" x14ac:dyDescent="0.3">
      <c r="A290" s="2" t="s">
        <v>91</v>
      </c>
      <c r="B290" s="3" t="s">
        <v>4</v>
      </c>
      <c r="S290" s="34">
        <v>3</v>
      </c>
      <c r="T290" s="34">
        <v>4</v>
      </c>
    </row>
    <row r="291" spans="1:22" x14ac:dyDescent="0.25">
      <c r="B291" s="1" t="s">
        <v>5</v>
      </c>
      <c r="S291" s="34">
        <v>5</v>
      </c>
      <c r="T291" s="34">
        <v>7</v>
      </c>
    </row>
    <row r="292" spans="1:22" ht="13" x14ac:dyDescent="0.3">
      <c r="B292" s="1" t="s">
        <v>6</v>
      </c>
      <c r="S292" s="13">
        <f>100*S290/S291</f>
        <v>60</v>
      </c>
      <c r="T292" s="13">
        <f>100*T290/T291</f>
        <v>57.142857142857146</v>
      </c>
    </row>
    <row r="293" spans="1:22" ht="13" x14ac:dyDescent="0.3">
      <c r="A293" s="2" t="s">
        <v>92</v>
      </c>
      <c r="B293" s="3" t="s">
        <v>4</v>
      </c>
      <c r="S293" s="34">
        <v>83</v>
      </c>
      <c r="T293" s="34">
        <v>90</v>
      </c>
      <c r="U293" s="34">
        <v>78</v>
      </c>
      <c r="V293" s="34">
        <v>96</v>
      </c>
    </row>
    <row r="294" spans="1:22" x14ac:dyDescent="0.25">
      <c r="B294" s="1" t="s">
        <v>5</v>
      </c>
      <c r="S294" s="34">
        <v>93</v>
      </c>
      <c r="T294" s="34">
        <v>100</v>
      </c>
      <c r="U294" s="34">
        <v>93</v>
      </c>
      <c r="V294" s="34">
        <v>174</v>
      </c>
    </row>
    <row r="295" spans="1:22" ht="13" x14ac:dyDescent="0.3">
      <c r="B295" s="1" t="s">
        <v>6</v>
      </c>
      <c r="S295" s="12">
        <f>100*S293/S294</f>
        <v>89.247311827956992</v>
      </c>
      <c r="T295" s="12">
        <f>100*T293/T294</f>
        <v>90</v>
      </c>
      <c r="U295" s="12">
        <f>100*U293/U294</f>
        <v>83.870967741935488</v>
      </c>
      <c r="V295" s="13">
        <f>100*V293/V294</f>
        <v>55.172413793103445</v>
      </c>
    </row>
    <row r="296" spans="1:22" ht="13" x14ac:dyDescent="0.3">
      <c r="A296" s="2" t="s">
        <v>93</v>
      </c>
      <c r="B296" s="3" t="s">
        <v>4</v>
      </c>
      <c r="L296" s="37">
        <v>79</v>
      </c>
      <c r="N296" s="34">
        <v>50</v>
      </c>
      <c r="P296" s="34">
        <v>124</v>
      </c>
      <c r="R296" s="34">
        <v>150</v>
      </c>
      <c r="S296" s="34">
        <v>132</v>
      </c>
      <c r="T296" s="34">
        <v>119</v>
      </c>
      <c r="U296" s="34">
        <v>126</v>
      </c>
      <c r="V296" s="34">
        <v>129</v>
      </c>
    </row>
    <row r="297" spans="1:22" x14ac:dyDescent="0.25">
      <c r="B297" s="1" t="s">
        <v>5</v>
      </c>
      <c r="L297" s="37">
        <v>274</v>
      </c>
      <c r="N297" s="34">
        <v>237</v>
      </c>
      <c r="P297" s="34">
        <v>243</v>
      </c>
      <c r="R297" s="34">
        <v>260</v>
      </c>
      <c r="S297" s="34">
        <v>260</v>
      </c>
      <c r="T297" s="34">
        <v>207</v>
      </c>
      <c r="U297" s="34">
        <v>283</v>
      </c>
      <c r="V297" s="34">
        <v>241</v>
      </c>
    </row>
    <row r="298" spans="1:22" ht="13" x14ac:dyDescent="0.3">
      <c r="B298" s="1" t="s">
        <v>6</v>
      </c>
      <c r="L298" s="9">
        <f>100*L296/L297</f>
        <v>28.832116788321169</v>
      </c>
      <c r="N298" s="4">
        <f>100*N296/N297</f>
        <v>21.09704641350211</v>
      </c>
      <c r="P298" s="7">
        <f>100*P296/P297</f>
        <v>51.028806584362137</v>
      </c>
      <c r="R298" s="7">
        <f>100*R296/R297</f>
        <v>57.692307692307693</v>
      </c>
      <c r="S298" s="7">
        <f>100*S296/S297</f>
        <v>50.769230769230766</v>
      </c>
      <c r="T298" s="13">
        <f>100*T296/T297</f>
        <v>57.487922705314013</v>
      </c>
      <c r="U298" s="9">
        <f>100*U296/U297</f>
        <v>44.522968197879855</v>
      </c>
      <c r="V298" s="13">
        <f>100*V296/V297</f>
        <v>53.526970954356848</v>
      </c>
    </row>
    <row r="299" spans="1:22" ht="13" x14ac:dyDescent="0.3">
      <c r="A299" s="2" t="s">
        <v>94</v>
      </c>
      <c r="B299" s="3" t="s">
        <v>4</v>
      </c>
      <c r="L299" s="37">
        <v>288</v>
      </c>
      <c r="N299" s="34">
        <v>227</v>
      </c>
      <c r="P299" s="34">
        <v>382</v>
      </c>
      <c r="R299" s="34">
        <v>320</v>
      </c>
      <c r="S299" s="34">
        <v>325</v>
      </c>
      <c r="T299" s="34">
        <v>379</v>
      </c>
      <c r="U299" s="34">
        <v>329</v>
      </c>
      <c r="V299" s="34">
        <v>393</v>
      </c>
    </row>
    <row r="300" spans="1:22" x14ac:dyDescent="0.25">
      <c r="B300" s="1" t="s">
        <v>5</v>
      </c>
      <c r="L300" s="37">
        <v>308</v>
      </c>
      <c r="N300" s="34">
        <v>242</v>
      </c>
      <c r="P300" s="24">
        <v>242</v>
      </c>
      <c r="R300" s="34">
        <v>300</v>
      </c>
      <c r="S300" s="34">
        <v>330</v>
      </c>
      <c r="T300" s="34">
        <v>495</v>
      </c>
      <c r="U300" s="34">
        <v>384</v>
      </c>
      <c r="V300" s="34">
        <v>427</v>
      </c>
    </row>
    <row r="301" spans="1:22" ht="13" x14ac:dyDescent="0.3">
      <c r="B301" s="1" t="s">
        <v>6</v>
      </c>
      <c r="L301" s="8">
        <f>100*L299/L300</f>
        <v>93.506493506493513</v>
      </c>
      <c r="N301" s="8">
        <f>100*N299/N300</f>
        <v>93.801652892561989</v>
      </c>
      <c r="P301" s="11">
        <f>100*P299/P300</f>
        <v>157.85123966942149</v>
      </c>
      <c r="R301" s="11">
        <f>100*R299/R300</f>
        <v>106.66666666666667</v>
      </c>
      <c r="S301" s="12">
        <f>100*S299/S300</f>
        <v>98.484848484848484</v>
      </c>
      <c r="T301" s="12">
        <f>100*T299/T300</f>
        <v>76.565656565656568</v>
      </c>
      <c r="U301" s="12">
        <f>100*U299/U300</f>
        <v>85.677083333333329</v>
      </c>
      <c r="V301" s="12">
        <f>100*V299/V300</f>
        <v>92.03747072599532</v>
      </c>
    </row>
    <row r="302" spans="1:22" ht="13" x14ac:dyDescent="0.3">
      <c r="A302" s="2" t="s">
        <v>95</v>
      </c>
      <c r="B302" s="3" t="s">
        <v>4</v>
      </c>
      <c r="L302" s="37">
        <v>345</v>
      </c>
      <c r="N302" s="34">
        <v>345</v>
      </c>
      <c r="P302" s="34">
        <v>265</v>
      </c>
      <c r="R302" s="34">
        <v>390</v>
      </c>
      <c r="S302" s="34">
        <v>587</v>
      </c>
      <c r="T302" s="34">
        <v>455</v>
      </c>
      <c r="U302" s="34">
        <v>322</v>
      </c>
    </row>
    <row r="303" spans="1:22" x14ac:dyDescent="0.25">
      <c r="B303" s="1" t="s">
        <v>5</v>
      </c>
      <c r="L303" s="37">
        <v>438</v>
      </c>
      <c r="N303" s="34">
        <v>420</v>
      </c>
      <c r="P303" s="34">
        <v>278</v>
      </c>
      <c r="R303" s="34">
        <v>550</v>
      </c>
      <c r="S303" s="34">
        <v>750</v>
      </c>
      <c r="T303" s="34">
        <v>736</v>
      </c>
      <c r="U303" s="34">
        <v>648</v>
      </c>
    </row>
    <row r="304" spans="1:22" ht="13" x14ac:dyDescent="0.3">
      <c r="B304" s="1" t="s">
        <v>6</v>
      </c>
      <c r="L304" s="8">
        <f>100*L302/L303</f>
        <v>78.767123287671239</v>
      </c>
      <c r="N304" s="8">
        <f>100*N302/N303</f>
        <v>82.142857142857139</v>
      </c>
      <c r="P304" s="8">
        <f>100*P302/P303</f>
        <v>95.323741007194243</v>
      </c>
      <c r="R304" s="7">
        <f>100*R302/R303</f>
        <v>70.909090909090907</v>
      </c>
      <c r="S304" s="8">
        <f>100*S302/S303</f>
        <v>78.266666666666666</v>
      </c>
      <c r="T304" s="7">
        <f>100*T302/T303</f>
        <v>61.820652173913047</v>
      </c>
      <c r="U304" s="7">
        <f>100*U302/U303</f>
        <v>49.691358024691361</v>
      </c>
    </row>
    <row r="305" spans="1:21" ht="13" x14ac:dyDescent="0.3">
      <c r="A305" s="2" t="s">
        <v>96</v>
      </c>
      <c r="B305" s="3" t="s">
        <v>4</v>
      </c>
      <c r="S305" s="34">
        <v>3</v>
      </c>
      <c r="T305" s="34">
        <v>6</v>
      </c>
      <c r="U305" s="34">
        <v>1</v>
      </c>
    </row>
    <row r="306" spans="1:21" x14ac:dyDescent="0.25">
      <c r="B306" s="1" t="s">
        <v>5</v>
      </c>
      <c r="S306" s="34">
        <v>10</v>
      </c>
      <c r="T306" s="34">
        <v>8</v>
      </c>
      <c r="U306" s="34">
        <v>33</v>
      </c>
    </row>
    <row r="307" spans="1:21" ht="13" x14ac:dyDescent="0.3">
      <c r="B307" s="1" t="s">
        <v>6</v>
      </c>
      <c r="S307" s="9">
        <f>100*S305/S306</f>
        <v>30</v>
      </c>
      <c r="T307" s="12">
        <f>100*T305/T306</f>
        <v>75</v>
      </c>
      <c r="U307" s="25">
        <f>100*U305/U306</f>
        <v>3.0303030303030303</v>
      </c>
    </row>
    <row r="308" spans="1:21" ht="13" x14ac:dyDescent="0.3">
      <c r="A308" s="2" t="s">
        <v>97</v>
      </c>
      <c r="B308" s="3" t="s">
        <v>4</v>
      </c>
      <c r="S308" s="34">
        <v>0</v>
      </c>
      <c r="T308" s="34">
        <v>2</v>
      </c>
      <c r="U308" s="34">
        <v>0</v>
      </c>
    </row>
    <row r="309" spans="1:21" x14ac:dyDescent="0.25">
      <c r="B309" s="1" t="s">
        <v>5</v>
      </c>
      <c r="S309" s="34">
        <v>5</v>
      </c>
      <c r="T309" s="34">
        <v>4</v>
      </c>
      <c r="U309" s="34">
        <v>4</v>
      </c>
    </row>
    <row r="310" spans="1:21" ht="13" x14ac:dyDescent="0.3">
      <c r="B310" s="1" t="s">
        <v>6</v>
      </c>
      <c r="S310" s="25">
        <f>100*S308/S309</f>
        <v>0</v>
      </c>
      <c r="T310" s="13">
        <f>100*T308/T309</f>
        <v>50</v>
      </c>
      <c r="U310" s="25">
        <f>100*U308/U309</f>
        <v>0</v>
      </c>
    </row>
    <row r="311" spans="1:21" ht="13" x14ac:dyDescent="0.3">
      <c r="A311" s="2" t="s">
        <v>98</v>
      </c>
      <c r="B311" s="3" t="s">
        <v>4</v>
      </c>
      <c r="S311" s="34">
        <v>0</v>
      </c>
      <c r="T311" s="34">
        <v>1</v>
      </c>
    </row>
    <row r="312" spans="1:21" x14ac:dyDescent="0.25">
      <c r="B312" s="1" t="s">
        <v>5</v>
      </c>
      <c r="S312" s="34">
        <v>8</v>
      </c>
      <c r="T312" s="34">
        <v>0</v>
      </c>
    </row>
    <row r="313" spans="1:21" ht="13" x14ac:dyDescent="0.3">
      <c r="B313" s="1" t="s">
        <v>6</v>
      </c>
      <c r="S313" s="25">
        <f>100*S311/S312</f>
        <v>0</v>
      </c>
      <c r="T313" s="12">
        <v>100</v>
      </c>
    </row>
    <row r="314" spans="1:21" ht="13" x14ac:dyDescent="0.3">
      <c r="A314" s="2" t="s">
        <v>99</v>
      </c>
      <c r="B314" s="3" t="s">
        <v>4</v>
      </c>
      <c r="S314" s="34">
        <v>1</v>
      </c>
      <c r="T314" s="34">
        <v>0</v>
      </c>
      <c r="U314" s="34">
        <v>0</v>
      </c>
    </row>
    <row r="315" spans="1:21" x14ac:dyDescent="0.25">
      <c r="B315" s="1" t="s">
        <v>5</v>
      </c>
      <c r="S315" s="34">
        <v>10</v>
      </c>
      <c r="T315" s="34">
        <v>10</v>
      </c>
      <c r="U315" s="34">
        <v>6</v>
      </c>
    </row>
    <row r="316" spans="1:21" ht="13" x14ac:dyDescent="0.3">
      <c r="B316" s="1" t="s">
        <v>6</v>
      </c>
      <c r="S316" s="25">
        <f>100*S314/S315</f>
        <v>10</v>
      </c>
      <c r="T316" s="25">
        <f>100*T314/T315</f>
        <v>0</v>
      </c>
      <c r="U316" s="25">
        <f>100*U314/U315</f>
        <v>0</v>
      </c>
    </row>
    <row r="317" spans="1:21" ht="13" x14ac:dyDescent="0.3">
      <c r="A317" s="2" t="s">
        <v>100</v>
      </c>
      <c r="B317" s="3" t="s">
        <v>4</v>
      </c>
      <c r="S317" s="34">
        <v>8</v>
      </c>
      <c r="T317" s="34">
        <v>10</v>
      </c>
      <c r="U317" s="34">
        <v>12</v>
      </c>
    </row>
    <row r="318" spans="1:21" x14ac:dyDescent="0.25">
      <c r="B318" s="1" t="s">
        <v>5</v>
      </c>
      <c r="S318" s="34">
        <v>20</v>
      </c>
      <c r="T318" s="34">
        <v>14</v>
      </c>
      <c r="U318" s="34">
        <v>45</v>
      </c>
    </row>
    <row r="319" spans="1:21" ht="13" x14ac:dyDescent="0.3">
      <c r="B319" s="1" t="s">
        <v>6</v>
      </c>
      <c r="S319" s="9">
        <f>100*S317/S318</f>
        <v>40</v>
      </c>
      <c r="T319" s="13">
        <f>100*T317/T318</f>
        <v>71.428571428571431</v>
      </c>
      <c r="U319" s="9">
        <f>100*U317/U318</f>
        <v>26.666666666666668</v>
      </c>
    </row>
    <row r="320" spans="1:21" ht="13" x14ac:dyDescent="0.3">
      <c r="A320" s="33" t="s">
        <v>101</v>
      </c>
      <c r="B320" s="3" t="s">
        <v>4</v>
      </c>
      <c r="S320" s="34">
        <v>5</v>
      </c>
      <c r="T320" s="34">
        <v>5</v>
      </c>
      <c r="U320" s="34">
        <v>1</v>
      </c>
    </row>
    <row r="321" spans="1:22" x14ac:dyDescent="0.25">
      <c r="B321" s="1" t="s">
        <v>5</v>
      </c>
      <c r="S321" s="34">
        <v>8</v>
      </c>
      <c r="T321" s="34">
        <v>11</v>
      </c>
      <c r="U321" s="34">
        <v>10</v>
      </c>
    </row>
    <row r="322" spans="1:22" ht="13" x14ac:dyDescent="0.3">
      <c r="B322" s="1" t="s">
        <v>6</v>
      </c>
      <c r="S322" s="13">
        <f>100*S320/S321</f>
        <v>62.5</v>
      </c>
      <c r="T322" s="9">
        <f>100*T320/T321</f>
        <v>45.454545454545453</v>
      </c>
      <c r="U322" s="25">
        <f>100*U320/U321</f>
        <v>10</v>
      </c>
    </row>
    <row r="323" spans="1:22" ht="13" x14ac:dyDescent="0.3">
      <c r="A323" s="33" t="s">
        <v>102</v>
      </c>
      <c r="B323" s="3" t="s">
        <v>4</v>
      </c>
      <c r="S323" s="34">
        <v>180</v>
      </c>
      <c r="T323" s="34">
        <v>169</v>
      </c>
      <c r="U323" s="34">
        <v>165</v>
      </c>
      <c r="V323" s="34">
        <v>224</v>
      </c>
    </row>
    <row r="324" spans="1:22" x14ac:dyDescent="0.25">
      <c r="B324" s="1" t="s">
        <v>5</v>
      </c>
      <c r="S324" s="34">
        <v>230</v>
      </c>
      <c r="T324" s="34">
        <v>260</v>
      </c>
      <c r="U324" s="34">
        <v>240</v>
      </c>
      <c r="V324" s="34">
        <v>294</v>
      </c>
    </row>
    <row r="325" spans="1:22" ht="13" x14ac:dyDescent="0.3">
      <c r="B325" s="1" t="s">
        <v>6</v>
      </c>
      <c r="S325" s="12">
        <f>100*S323/S324</f>
        <v>78.260869565217391</v>
      </c>
      <c r="T325" s="13">
        <f>100*T323/T324</f>
        <v>65</v>
      </c>
      <c r="U325" s="13">
        <f>100*U323/U324</f>
        <v>68.75</v>
      </c>
      <c r="V325" s="12">
        <f>100*V323/V324</f>
        <v>76.19047619047619</v>
      </c>
    </row>
    <row r="326" spans="1:22" ht="13" x14ac:dyDescent="0.3">
      <c r="A326" s="33" t="s">
        <v>103</v>
      </c>
      <c r="B326" s="3" t="s">
        <v>4</v>
      </c>
      <c r="S326" s="34">
        <v>300</v>
      </c>
      <c r="T326" s="34">
        <v>84</v>
      </c>
      <c r="U326" s="34">
        <v>150</v>
      </c>
    </row>
    <row r="327" spans="1:22" x14ac:dyDescent="0.25">
      <c r="B327" s="1" t="s">
        <v>5</v>
      </c>
      <c r="S327" s="34">
        <v>300</v>
      </c>
      <c r="T327" s="34">
        <v>84</v>
      </c>
      <c r="U327" s="34">
        <v>428</v>
      </c>
    </row>
    <row r="328" spans="1:22" ht="13" x14ac:dyDescent="0.3">
      <c r="B328" s="1" t="s">
        <v>6</v>
      </c>
      <c r="S328" s="12">
        <f>100*S326/S327</f>
        <v>100</v>
      </c>
      <c r="T328" s="12">
        <f>100*T326/T327</f>
        <v>100</v>
      </c>
      <c r="U328" s="9">
        <f>100*U326/U327</f>
        <v>35.046728971962615</v>
      </c>
    </row>
    <row r="329" spans="1:22" ht="13" x14ac:dyDescent="0.3">
      <c r="A329" s="2" t="s">
        <v>104</v>
      </c>
      <c r="S329" s="34">
        <v>63</v>
      </c>
      <c r="T329" s="34">
        <v>66</v>
      </c>
    </row>
    <row r="330" spans="1:22" x14ac:dyDescent="0.25">
      <c r="A330" s="32" t="s">
        <v>93</v>
      </c>
      <c r="B330" s="3" t="s">
        <v>4</v>
      </c>
      <c r="S330" s="34">
        <v>198</v>
      </c>
      <c r="T330" s="34">
        <v>198</v>
      </c>
    </row>
    <row r="331" spans="1:22" ht="13" x14ac:dyDescent="0.3">
      <c r="B331" s="1" t="s">
        <v>5</v>
      </c>
      <c r="S331" s="9">
        <f>100*S329/S330</f>
        <v>31.818181818181817</v>
      </c>
      <c r="T331" s="9">
        <f>100*T329/T330</f>
        <v>33.333333333333336</v>
      </c>
    </row>
    <row r="332" spans="1:22" x14ac:dyDescent="0.25">
      <c r="B332" s="1" t="s">
        <v>6</v>
      </c>
      <c r="S332" s="34">
        <v>4</v>
      </c>
      <c r="T332" s="34">
        <v>5</v>
      </c>
    </row>
    <row r="333" spans="1:22" x14ac:dyDescent="0.25">
      <c r="A333" s="32" t="s">
        <v>105</v>
      </c>
      <c r="B333" s="3" t="s">
        <v>4</v>
      </c>
      <c r="S333" s="34">
        <v>14</v>
      </c>
      <c r="T333" s="34">
        <v>20</v>
      </c>
    </row>
    <row r="334" spans="1:22" ht="13" x14ac:dyDescent="0.3">
      <c r="B334" s="1" t="s">
        <v>5</v>
      </c>
      <c r="S334" s="9">
        <f>100*S332/S333</f>
        <v>28.571428571428573</v>
      </c>
      <c r="T334" s="9">
        <f>100*T332/T333</f>
        <v>25</v>
      </c>
    </row>
    <row r="335" spans="1:22" x14ac:dyDescent="0.25">
      <c r="B335" s="1" t="s">
        <v>6</v>
      </c>
      <c r="V335" s="34">
        <v>9</v>
      </c>
    </row>
    <row r="336" spans="1:22" x14ac:dyDescent="0.25">
      <c r="A336" s="32" t="s">
        <v>106</v>
      </c>
      <c r="B336" s="3" t="s">
        <v>4</v>
      </c>
      <c r="V336" s="34">
        <v>28</v>
      </c>
    </row>
    <row r="337" spans="1:22" ht="13" x14ac:dyDescent="0.3">
      <c r="B337" s="1" t="s">
        <v>5</v>
      </c>
      <c r="V337" s="35">
        <f>100*V335/V336</f>
        <v>32.142857142857146</v>
      </c>
    </row>
    <row r="338" spans="1:22" x14ac:dyDescent="0.25">
      <c r="B338" s="1" t="s">
        <v>6</v>
      </c>
    </row>
    <row r="339" spans="1:22" x14ac:dyDescent="0.25">
      <c r="A339" s="1" t="s">
        <v>107</v>
      </c>
    </row>
    <row r="340" spans="1:22" ht="13" x14ac:dyDescent="0.3">
      <c r="A340" s="2" t="s">
        <v>108</v>
      </c>
    </row>
    <row r="341" spans="1:22" x14ac:dyDescent="0.25">
      <c r="A341" s="32" t="s">
        <v>109</v>
      </c>
      <c r="B341" s="3" t="s">
        <v>4</v>
      </c>
      <c r="T341" s="34">
        <v>9</v>
      </c>
      <c r="U341" s="34">
        <v>9</v>
      </c>
      <c r="V341" s="34">
        <v>0</v>
      </c>
    </row>
    <row r="342" spans="1:22" x14ac:dyDescent="0.25">
      <c r="A342" s="39"/>
      <c r="B342" s="1" t="s">
        <v>5</v>
      </c>
      <c r="T342" s="34">
        <v>9</v>
      </c>
      <c r="U342" s="34">
        <v>9</v>
      </c>
      <c r="V342" s="34">
        <v>0</v>
      </c>
    </row>
    <row r="343" spans="1:22" ht="13" x14ac:dyDescent="0.3">
      <c r="A343" s="39"/>
      <c r="B343" s="1" t="s">
        <v>6</v>
      </c>
      <c r="T343" s="12">
        <f>100*T341/T342</f>
        <v>100</v>
      </c>
      <c r="U343" s="12">
        <f>100*U341/U342</f>
        <v>100</v>
      </c>
      <c r="V343" s="19"/>
    </row>
    <row r="344" spans="1:22" x14ac:dyDescent="0.25">
      <c r="A344" s="32" t="s">
        <v>110</v>
      </c>
      <c r="B344" s="3" t="s">
        <v>4</v>
      </c>
      <c r="T344" s="34">
        <v>41</v>
      </c>
      <c r="U344" s="34">
        <v>45</v>
      </c>
      <c r="V344" s="34">
        <v>80</v>
      </c>
    </row>
    <row r="345" spans="1:22" x14ac:dyDescent="0.25">
      <c r="A345" s="39"/>
      <c r="B345" s="1" t="s">
        <v>5</v>
      </c>
      <c r="T345" s="34">
        <v>69</v>
      </c>
      <c r="U345" s="34">
        <v>88</v>
      </c>
      <c r="V345" s="34">
        <v>93</v>
      </c>
    </row>
    <row r="346" spans="1:22" ht="13" x14ac:dyDescent="0.3">
      <c r="A346" s="39"/>
      <c r="B346" s="1" t="s">
        <v>6</v>
      </c>
      <c r="T346" s="13">
        <f>100*T344/T345</f>
        <v>59.420289855072461</v>
      </c>
      <c r="U346" s="13">
        <f>100*U344/U345</f>
        <v>51.136363636363633</v>
      </c>
      <c r="V346" s="12">
        <f>100*V344/V345</f>
        <v>86.021505376344081</v>
      </c>
    </row>
    <row r="347" spans="1:22" x14ac:dyDescent="0.25">
      <c r="A347" s="32" t="s">
        <v>111</v>
      </c>
      <c r="B347" s="3" t="s">
        <v>4</v>
      </c>
      <c r="T347" s="34">
        <v>0</v>
      </c>
      <c r="U347" s="34">
        <v>0</v>
      </c>
      <c r="V347" s="34">
        <v>19</v>
      </c>
    </row>
    <row r="348" spans="1:22" x14ac:dyDescent="0.25">
      <c r="B348" s="1" t="s">
        <v>5</v>
      </c>
      <c r="T348" s="34">
        <v>10</v>
      </c>
      <c r="U348" s="34">
        <v>10</v>
      </c>
      <c r="V348" s="34">
        <v>39</v>
      </c>
    </row>
    <row r="349" spans="1:22" ht="13" x14ac:dyDescent="0.3">
      <c r="B349" s="1" t="s">
        <v>6</v>
      </c>
      <c r="T349" s="25">
        <f>100*T347/T348</f>
        <v>0</v>
      </c>
      <c r="U349" s="25">
        <f>100*U347/U348</f>
        <v>0</v>
      </c>
      <c r="V349" s="9">
        <f>100*V347/V348</f>
        <v>48.717948717948715</v>
      </c>
    </row>
    <row r="350" spans="1:22" x14ac:dyDescent="0.25">
      <c r="A350" s="32" t="s">
        <v>112</v>
      </c>
      <c r="B350" s="3" t="s">
        <v>4</v>
      </c>
      <c r="U350" s="34">
        <v>13</v>
      </c>
      <c r="V350" s="34">
        <v>28</v>
      </c>
    </row>
    <row r="351" spans="1:22" x14ac:dyDescent="0.25">
      <c r="B351" s="1" t="s">
        <v>5</v>
      </c>
      <c r="U351" s="34">
        <v>30</v>
      </c>
      <c r="V351" s="34">
        <v>30</v>
      </c>
    </row>
    <row r="352" spans="1:22" ht="13" x14ac:dyDescent="0.3">
      <c r="B352" s="1" t="s">
        <v>6</v>
      </c>
      <c r="U352" s="9">
        <f>100*U350/U351</f>
        <v>43.333333333333336</v>
      </c>
      <c r="V352" s="12">
        <f>100*V350/V351</f>
        <v>93.333333333333329</v>
      </c>
    </row>
    <row r="353" spans="1:22" ht="13" x14ac:dyDescent="0.3">
      <c r="A353" s="2" t="s">
        <v>113</v>
      </c>
    </row>
    <row r="354" spans="1:22" x14ac:dyDescent="0.25">
      <c r="A354" s="32" t="s">
        <v>114</v>
      </c>
      <c r="B354" s="3" t="s">
        <v>4</v>
      </c>
      <c r="T354" s="34">
        <v>16</v>
      </c>
      <c r="U354" s="34">
        <v>14</v>
      </c>
    </row>
    <row r="355" spans="1:22" x14ac:dyDescent="0.25">
      <c r="B355" s="1" t="s">
        <v>5</v>
      </c>
      <c r="T355" s="34">
        <v>14</v>
      </c>
      <c r="U355" s="34">
        <v>14</v>
      </c>
    </row>
    <row r="356" spans="1:22" ht="13" x14ac:dyDescent="0.3">
      <c r="B356" s="1" t="s">
        <v>6</v>
      </c>
      <c r="T356" s="11">
        <f>100*T354/T355</f>
        <v>114.28571428571429</v>
      </c>
      <c r="U356" s="12">
        <f>100*U354/U355</f>
        <v>100</v>
      </c>
    </row>
    <row r="357" spans="1:22" x14ac:dyDescent="0.25">
      <c r="A357" s="32" t="s">
        <v>115</v>
      </c>
      <c r="B357" s="3" t="s">
        <v>4</v>
      </c>
      <c r="T357" s="34">
        <v>0</v>
      </c>
      <c r="U357" s="34">
        <v>7</v>
      </c>
    </row>
    <row r="358" spans="1:22" x14ac:dyDescent="0.25">
      <c r="B358" s="1" t="s">
        <v>5</v>
      </c>
      <c r="T358" s="34">
        <v>10</v>
      </c>
      <c r="U358" s="34">
        <v>10</v>
      </c>
    </row>
    <row r="359" spans="1:22" ht="13" x14ac:dyDescent="0.3">
      <c r="B359" s="1" t="s">
        <v>6</v>
      </c>
      <c r="T359" s="25">
        <f>100*T357/T358</f>
        <v>0</v>
      </c>
      <c r="U359" s="13">
        <f>100*U357/U358</f>
        <v>70</v>
      </c>
    </row>
    <row r="360" spans="1:22" x14ac:dyDescent="0.25">
      <c r="A360" s="32" t="s">
        <v>116</v>
      </c>
      <c r="B360" s="3" t="s">
        <v>4</v>
      </c>
      <c r="T360" s="34">
        <v>40</v>
      </c>
      <c r="U360" s="34">
        <v>50</v>
      </c>
      <c r="V360" s="34">
        <v>88</v>
      </c>
    </row>
    <row r="361" spans="1:22" x14ac:dyDescent="0.25">
      <c r="B361" s="1" t="s">
        <v>5</v>
      </c>
      <c r="T361" s="34">
        <v>90</v>
      </c>
      <c r="U361" s="34">
        <v>90</v>
      </c>
      <c r="V361" s="34">
        <v>155</v>
      </c>
    </row>
    <row r="362" spans="1:22" ht="13" x14ac:dyDescent="0.3">
      <c r="B362" s="1" t="s">
        <v>6</v>
      </c>
      <c r="T362" s="9">
        <f>100*T360/T361</f>
        <v>44.444444444444443</v>
      </c>
      <c r="U362" s="13">
        <f>100*U360/U361</f>
        <v>55.555555555555557</v>
      </c>
      <c r="V362" s="13">
        <f>100*V360/V361</f>
        <v>56.774193548387096</v>
      </c>
    </row>
    <row r="363" spans="1:22" x14ac:dyDescent="0.25">
      <c r="A363" s="32" t="s">
        <v>117</v>
      </c>
      <c r="B363" s="3" t="s">
        <v>4</v>
      </c>
      <c r="T363" s="34">
        <v>8</v>
      </c>
      <c r="U363" s="34">
        <v>7</v>
      </c>
      <c r="V363" s="34">
        <v>5</v>
      </c>
    </row>
    <row r="364" spans="1:22" x14ac:dyDescent="0.25">
      <c r="B364" s="1" t="s">
        <v>5</v>
      </c>
      <c r="T364" s="34">
        <v>30</v>
      </c>
      <c r="U364" s="34">
        <v>30</v>
      </c>
      <c r="V364" s="34">
        <v>41</v>
      </c>
    </row>
    <row r="365" spans="1:22" ht="13" x14ac:dyDescent="0.3">
      <c r="B365" s="1" t="s">
        <v>6</v>
      </c>
      <c r="T365" s="9">
        <f>100*T363/T364</f>
        <v>26.666666666666668</v>
      </c>
      <c r="U365" s="25">
        <f>100*U363/U364</f>
        <v>23.333333333333332</v>
      </c>
      <c r="V365" s="25">
        <f>100*V363/V364</f>
        <v>12.195121951219512</v>
      </c>
    </row>
    <row r="366" spans="1:22" ht="13" x14ac:dyDescent="0.3">
      <c r="A366" s="2" t="s">
        <v>104</v>
      </c>
    </row>
    <row r="367" spans="1:22" x14ac:dyDescent="0.25">
      <c r="A367" s="32" t="s">
        <v>118</v>
      </c>
      <c r="B367" s="3" t="s">
        <v>4</v>
      </c>
      <c r="S367" s="34">
        <v>6</v>
      </c>
      <c r="T367" s="34">
        <v>45</v>
      </c>
      <c r="U367" s="34">
        <v>3</v>
      </c>
      <c r="V367" s="34">
        <v>78</v>
      </c>
    </row>
    <row r="368" spans="1:22" x14ac:dyDescent="0.25">
      <c r="B368" s="1" t="s">
        <v>5</v>
      </c>
      <c r="S368" s="34">
        <v>50</v>
      </c>
      <c r="T368" s="34">
        <v>91</v>
      </c>
      <c r="U368" s="34">
        <v>50</v>
      </c>
      <c r="V368" s="34">
        <v>81</v>
      </c>
    </row>
    <row r="369" spans="1:22" ht="13" x14ac:dyDescent="0.3">
      <c r="B369" s="1" t="s">
        <v>6</v>
      </c>
      <c r="S369" s="9">
        <f>100*S367/S368</f>
        <v>12</v>
      </c>
      <c r="T369" s="9">
        <f>100*T367/T368</f>
        <v>49.450549450549453</v>
      </c>
      <c r="U369" s="25">
        <f>100*U367/U368</f>
        <v>6</v>
      </c>
      <c r="V369" s="12">
        <f>100*V367/V368</f>
        <v>96.296296296296291</v>
      </c>
    </row>
    <row r="370" spans="1:22" x14ac:dyDescent="0.25">
      <c r="A370" s="32" t="s">
        <v>119</v>
      </c>
      <c r="B370" s="3" t="s">
        <v>4</v>
      </c>
      <c r="S370" s="34">
        <v>13</v>
      </c>
      <c r="T370" s="34">
        <v>14</v>
      </c>
      <c r="U370" s="34">
        <v>17</v>
      </c>
      <c r="V370" s="34">
        <v>19</v>
      </c>
    </row>
    <row r="371" spans="1:22" x14ac:dyDescent="0.25">
      <c r="B371" s="1" t="s">
        <v>5</v>
      </c>
      <c r="S371" s="34">
        <v>62</v>
      </c>
      <c r="T371" s="34">
        <v>62</v>
      </c>
      <c r="U371" s="34">
        <v>62</v>
      </c>
      <c r="V371" s="34">
        <v>73</v>
      </c>
    </row>
    <row r="372" spans="1:22" ht="13" x14ac:dyDescent="0.3">
      <c r="B372" s="1" t="s">
        <v>6</v>
      </c>
      <c r="S372" s="25">
        <f>100*S370/S371</f>
        <v>20.967741935483872</v>
      </c>
      <c r="T372" s="25">
        <f>100*T370/T371</f>
        <v>22.580645161290324</v>
      </c>
      <c r="U372" s="9">
        <f>100*U370/U371</f>
        <v>27.419354838709676</v>
      </c>
      <c r="V372" s="9">
        <f>100*V370/V371</f>
        <v>26.027397260273972</v>
      </c>
    </row>
    <row r="373" spans="1:22" x14ac:dyDescent="0.25">
      <c r="A373" s="32" t="s">
        <v>136</v>
      </c>
      <c r="B373" s="3" t="s">
        <v>4</v>
      </c>
      <c r="S373" s="34">
        <v>0</v>
      </c>
      <c r="T373" s="34">
        <v>0</v>
      </c>
      <c r="U373" s="34">
        <v>0</v>
      </c>
      <c r="V373" s="34">
        <v>0</v>
      </c>
    </row>
    <row r="374" spans="1:22" x14ac:dyDescent="0.25">
      <c r="B374" s="1" t="s">
        <v>5</v>
      </c>
      <c r="S374" s="34">
        <v>0</v>
      </c>
      <c r="T374" s="34">
        <v>0</v>
      </c>
      <c r="U374" s="34">
        <v>0</v>
      </c>
      <c r="V374" s="34">
        <v>0</v>
      </c>
    </row>
    <row r="375" spans="1:22" x14ac:dyDescent="0.25">
      <c r="B375" s="1" t="s">
        <v>6</v>
      </c>
    </row>
    <row r="376" spans="1:22" x14ac:dyDescent="0.25">
      <c r="A376" s="32" t="s">
        <v>137</v>
      </c>
      <c r="B376" s="3" t="s">
        <v>4</v>
      </c>
      <c r="T376" s="34">
        <v>0</v>
      </c>
      <c r="U376" s="34">
        <v>0</v>
      </c>
      <c r="V376" s="34">
        <v>0</v>
      </c>
    </row>
    <row r="377" spans="1:22" x14ac:dyDescent="0.25">
      <c r="B377" s="1" t="s">
        <v>5</v>
      </c>
      <c r="T377" s="34">
        <v>0</v>
      </c>
      <c r="U377" s="34">
        <v>0</v>
      </c>
      <c r="V377" s="34">
        <v>0</v>
      </c>
    </row>
    <row r="378" spans="1:22" x14ac:dyDescent="0.25">
      <c r="B378" s="1" t="s">
        <v>6</v>
      </c>
    </row>
    <row r="379" spans="1:22" ht="13" x14ac:dyDescent="0.3">
      <c r="A379" s="2" t="s">
        <v>138</v>
      </c>
    </row>
    <row r="380" spans="1:22" x14ac:dyDescent="0.25">
      <c r="A380" s="39" t="s">
        <v>139</v>
      </c>
      <c r="B380" s="3" t="s">
        <v>4</v>
      </c>
      <c r="U380" s="34">
        <v>0</v>
      </c>
      <c r="V380" s="34">
        <v>0</v>
      </c>
    </row>
    <row r="381" spans="1:22" x14ac:dyDescent="0.25">
      <c r="B381" s="1" t="s">
        <v>5</v>
      </c>
      <c r="U381" s="34">
        <v>0</v>
      </c>
      <c r="V381" s="34">
        <v>0</v>
      </c>
    </row>
    <row r="382" spans="1:22" x14ac:dyDescent="0.25">
      <c r="B382" s="1" t="s">
        <v>6</v>
      </c>
    </row>
    <row r="383" spans="1:22" x14ac:dyDescent="0.25">
      <c r="A383" s="32" t="s">
        <v>140</v>
      </c>
      <c r="B383" s="3" t="s">
        <v>4</v>
      </c>
      <c r="U383" s="34">
        <v>0</v>
      </c>
      <c r="V383" s="34">
        <v>0</v>
      </c>
    </row>
    <row r="384" spans="1:22" x14ac:dyDescent="0.25">
      <c r="B384" s="1" t="s">
        <v>5</v>
      </c>
      <c r="U384" s="34">
        <v>0</v>
      </c>
      <c r="V384" s="34">
        <v>0</v>
      </c>
    </row>
    <row r="385" spans="1:22" x14ac:dyDescent="0.25">
      <c r="B385" s="1" t="s">
        <v>6</v>
      </c>
    </row>
    <row r="386" spans="1:22" x14ac:dyDescent="0.25">
      <c r="A386" s="39" t="s">
        <v>141</v>
      </c>
      <c r="B386" s="3" t="s">
        <v>4</v>
      </c>
      <c r="U386" s="34">
        <v>0</v>
      </c>
      <c r="V386" s="34">
        <v>0</v>
      </c>
    </row>
    <row r="387" spans="1:22" x14ac:dyDescent="0.25">
      <c r="B387" s="1" t="s">
        <v>5</v>
      </c>
      <c r="U387" s="34">
        <v>0</v>
      </c>
      <c r="V387" s="34">
        <v>0</v>
      </c>
    </row>
    <row r="388" spans="1:22" x14ac:dyDescent="0.25">
      <c r="B388" s="1" t="s">
        <v>6</v>
      </c>
    </row>
    <row r="389" spans="1:22" x14ac:dyDescent="0.25">
      <c r="A389" s="38" t="s">
        <v>142</v>
      </c>
      <c r="B389" s="3" t="s">
        <v>4</v>
      </c>
      <c r="U389" s="34">
        <v>0</v>
      </c>
      <c r="V389" s="34">
        <v>0</v>
      </c>
    </row>
    <row r="390" spans="1:22" x14ac:dyDescent="0.25">
      <c r="B390" s="1" t="s">
        <v>5</v>
      </c>
      <c r="U390" s="34">
        <v>0</v>
      </c>
      <c r="V390" s="34">
        <v>0</v>
      </c>
    </row>
    <row r="391" spans="1:22" x14ac:dyDescent="0.25">
      <c r="B391" s="1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75C5A-BFDE-425F-98C9-19B2DDCDBBDF}">
  <dimension ref="A1:W39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5" x14ac:dyDescent="0.25"/>
  <cols>
    <col min="1" max="1" width="23.6328125" style="36" customWidth="1"/>
    <col min="2" max="2" width="14.6328125" style="36" customWidth="1"/>
    <col min="3" max="256" width="8.7265625" style="36"/>
    <col min="257" max="257" width="23.6328125" style="36" customWidth="1"/>
    <col min="258" max="258" width="14.6328125" style="36" customWidth="1"/>
    <col min="259" max="512" width="8.7265625" style="36"/>
    <col min="513" max="513" width="23.6328125" style="36" customWidth="1"/>
    <col min="514" max="514" width="14.6328125" style="36" customWidth="1"/>
    <col min="515" max="768" width="8.7265625" style="36"/>
    <col min="769" max="769" width="23.6328125" style="36" customWidth="1"/>
    <col min="770" max="770" width="14.6328125" style="36" customWidth="1"/>
    <col min="771" max="1024" width="8.7265625" style="36"/>
    <col min="1025" max="1025" width="23.6328125" style="36" customWidth="1"/>
    <col min="1026" max="1026" width="14.6328125" style="36" customWidth="1"/>
    <col min="1027" max="1280" width="8.7265625" style="36"/>
    <col min="1281" max="1281" width="23.6328125" style="36" customWidth="1"/>
    <col min="1282" max="1282" width="14.6328125" style="36" customWidth="1"/>
    <col min="1283" max="1536" width="8.7265625" style="36"/>
    <col min="1537" max="1537" width="23.6328125" style="36" customWidth="1"/>
    <col min="1538" max="1538" width="14.6328125" style="36" customWidth="1"/>
    <col min="1539" max="1792" width="8.7265625" style="36"/>
    <col min="1793" max="1793" width="23.6328125" style="36" customWidth="1"/>
    <col min="1794" max="1794" width="14.6328125" style="36" customWidth="1"/>
    <col min="1795" max="2048" width="8.7265625" style="36"/>
    <col min="2049" max="2049" width="23.6328125" style="36" customWidth="1"/>
    <col min="2050" max="2050" width="14.6328125" style="36" customWidth="1"/>
    <col min="2051" max="2304" width="8.7265625" style="36"/>
    <col min="2305" max="2305" width="23.6328125" style="36" customWidth="1"/>
    <col min="2306" max="2306" width="14.6328125" style="36" customWidth="1"/>
    <col min="2307" max="2560" width="8.7265625" style="36"/>
    <col min="2561" max="2561" width="23.6328125" style="36" customWidth="1"/>
    <col min="2562" max="2562" width="14.6328125" style="36" customWidth="1"/>
    <col min="2563" max="2816" width="8.7265625" style="36"/>
    <col min="2817" max="2817" width="23.6328125" style="36" customWidth="1"/>
    <col min="2818" max="2818" width="14.6328125" style="36" customWidth="1"/>
    <col min="2819" max="3072" width="8.7265625" style="36"/>
    <col min="3073" max="3073" width="23.6328125" style="36" customWidth="1"/>
    <col min="3074" max="3074" width="14.6328125" style="36" customWidth="1"/>
    <col min="3075" max="3328" width="8.7265625" style="36"/>
    <col min="3329" max="3329" width="23.6328125" style="36" customWidth="1"/>
    <col min="3330" max="3330" width="14.6328125" style="36" customWidth="1"/>
    <col min="3331" max="3584" width="8.7265625" style="36"/>
    <col min="3585" max="3585" width="23.6328125" style="36" customWidth="1"/>
    <col min="3586" max="3586" width="14.6328125" style="36" customWidth="1"/>
    <col min="3587" max="3840" width="8.7265625" style="36"/>
    <col min="3841" max="3841" width="23.6328125" style="36" customWidth="1"/>
    <col min="3842" max="3842" width="14.6328125" style="36" customWidth="1"/>
    <col min="3843" max="4096" width="8.7265625" style="36"/>
    <col min="4097" max="4097" width="23.6328125" style="36" customWidth="1"/>
    <col min="4098" max="4098" width="14.6328125" style="36" customWidth="1"/>
    <col min="4099" max="4352" width="8.7265625" style="36"/>
    <col min="4353" max="4353" width="23.6328125" style="36" customWidth="1"/>
    <col min="4354" max="4354" width="14.6328125" style="36" customWidth="1"/>
    <col min="4355" max="4608" width="8.7265625" style="36"/>
    <col min="4609" max="4609" width="23.6328125" style="36" customWidth="1"/>
    <col min="4610" max="4610" width="14.6328125" style="36" customWidth="1"/>
    <col min="4611" max="4864" width="8.7265625" style="36"/>
    <col min="4865" max="4865" width="23.6328125" style="36" customWidth="1"/>
    <col min="4866" max="4866" width="14.6328125" style="36" customWidth="1"/>
    <col min="4867" max="5120" width="8.7265625" style="36"/>
    <col min="5121" max="5121" width="23.6328125" style="36" customWidth="1"/>
    <col min="5122" max="5122" width="14.6328125" style="36" customWidth="1"/>
    <col min="5123" max="5376" width="8.7265625" style="36"/>
    <col min="5377" max="5377" width="23.6328125" style="36" customWidth="1"/>
    <col min="5378" max="5378" width="14.6328125" style="36" customWidth="1"/>
    <col min="5379" max="5632" width="8.7265625" style="36"/>
    <col min="5633" max="5633" width="23.6328125" style="36" customWidth="1"/>
    <col min="5634" max="5634" width="14.6328125" style="36" customWidth="1"/>
    <col min="5635" max="5888" width="8.7265625" style="36"/>
    <col min="5889" max="5889" width="23.6328125" style="36" customWidth="1"/>
    <col min="5890" max="5890" width="14.6328125" style="36" customWidth="1"/>
    <col min="5891" max="6144" width="8.7265625" style="36"/>
    <col min="6145" max="6145" width="23.6328125" style="36" customWidth="1"/>
    <col min="6146" max="6146" width="14.6328125" style="36" customWidth="1"/>
    <col min="6147" max="6400" width="8.7265625" style="36"/>
    <col min="6401" max="6401" width="23.6328125" style="36" customWidth="1"/>
    <col min="6402" max="6402" width="14.6328125" style="36" customWidth="1"/>
    <col min="6403" max="6656" width="8.7265625" style="36"/>
    <col min="6657" max="6657" width="23.6328125" style="36" customWidth="1"/>
    <col min="6658" max="6658" width="14.6328125" style="36" customWidth="1"/>
    <col min="6659" max="6912" width="8.7265625" style="36"/>
    <col min="6913" max="6913" width="23.6328125" style="36" customWidth="1"/>
    <col min="6914" max="6914" width="14.6328125" style="36" customWidth="1"/>
    <col min="6915" max="7168" width="8.7265625" style="36"/>
    <col min="7169" max="7169" width="23.6328125" style="36" customWidth="1"/>
    <col min="7170" max="7170" width="14.6328125" style="36" customWidth="1"/>
    <col min="7171" max="7424" width="8.7265625" style="36"/>
    <col min="7425" max="7425" width="23.6328125" style="36" customWidth="1"/>
    <col min="7426" max="7426" width="14.6328125" style="36" customWidth="1"/>
    <col min="7427" max="7680" width="8.7265625" style="36"/>
    <col min="7681" max="7681" width="23.6328125" style="36" customWidth="1"/>
    <col min="7682" max="7682" width="14.6328125" style="36" customWidth="1"/>
    <col min="7683" max="7936" width="8.7265625" style="36"/>
    <col min="7937" max="7937" width="23.6328125" style="36" customWidth="1"/>
    <col min="7938" max="7938" width="14.6328125" style="36" customWidth="1"/>
    <col min="7939" max="8192" width="8.7265625" style="36"/>
    <col min="8193" max="8193" width="23.6328125" style="36" customWidth="1"/>
    <col min="8194" max="8194" width="14.6328125" style="36" customWidth="1"/>
    <col min="8195" max="8448" width="8.7265625" style="36"/>
    <col min="8449" max="8449" width="23.6328125" style="36" customWidth="1"/>
    <col min="8450" max="8450" width="14.6328125" style="36" customWidth="1"/>
    <col min="8451" max="8704" width="8.7265625" style="36"/>
    <col min="8705" max="8705" width="23.6328125" style="36" customWidth="1"/>
    <col min="8706" max="8706" width="14.6328125" style="36" customWidth="1"/>
    <col min="8707" max="8960" width="8.7265625" style="36"/>
    <col min="8961" max="8961" width="23.6328125" style="36" customWidth="1"/>
    <col min="8962" max="8962" width="14.6328125" style="36" customWidth="1"/>
    <col min="8963" max="9216" width="8.7265625" style="36"/>
    <col min="9217" max="9217" width="23.6328125" style="36" customWidth="1"/>
    <col min="9218" max="9218" width="14.6328125" style="36" customWidth="1"/>
    <col min="9219" max="9472" width="8.7265625" style="36"/>
    <col min="9473" max="9473" width="23.6328125" style="36" customWidth="1"/>
    <col min="9474" max="9474" width="14.6328125" style="36" customWidth="1"/>
    <col min="9475" max="9728" width="8.7265625" style="36"/>
    <col min="9729" max="9729" width="23.6328125" style="36" customWidth="1"/>
    <col min="9730" max="9730" width="14.6328125" style="36" customWidth="1"/>
    <col min="9731" max="9984" width="8.7265625" style="36"/>
    <col min="9985" max="9985" width="23.6328125" style="36" customWidth="1"/>
    <col min="9986" max="9986" width="14.6328125" style="36" customWidth="1"/>
    <col min="9987" max="10240" width="8.7265625" style="36"/>
    <col min="10241" max="10241" width="23.6328125" style="36" customWidth="1"/>
    <col min="10242" max="10242" width="14.6328125" style="36" customWidth="1"/>
    <col min="10243" max="10496" width="8.7265625" style="36"/>
    <col min="10497" max="10497" width="23.6328125" style="36" customWidth="1"/>
    <col min="10498" max="10498" width="14.6328125" style="36" customWidth="1"/>
    <col min="10499" max="10752" width="8.7265625" style="36"/>
    <col min="10753" max="10753" width="23.6328125" style="36" customWidth="1"/>
    <col min="10754" max="10754" width="14.6328125" style="36" customWidth="1"/>
    <col min="10755" max="11008" width="8.7265625" style="36"/>
    <col min="11009" max="11009" width="23.6328125" style="36" customWidth="1"/>
    <col min="11010" max="11010" width="14.6328125" style="36" customWidth="1"/>
    <col min="11011" max="11264" width="8.7265625" style="36"/>
    <col min="11265" max="11265" width="23.6328125" style="36" customWidth="1"/>
    <col min="11266" max="11266" width="14.6328125" style="36" customWidth="1"/>
    <col min="11267" max="11520" width="8.7265625" style="36"/>
    <col min="11521" max="11521" width="23.6328125" style="36" customWidth="1"/>
    <col min="11522" max="11522" width="14.6328125" style="36" customWidth="1"/>
    <col min="11523" max="11776" width="8.7265625" style="36"/>
    <col min="11777" max="11777" width="23.6328125" style="36" customWidth="1"/>
    <col min="11778" max="11778" width="14.6328125" style="36" customWidth="1"/>
    <col min="11779" max="12032" width="8.7265625" style="36"/>
    <col min="12033" max="12033" width="23.6328125" style="36" customWidth="1"/>
    <col min="12034" max="12034" width="14.6328125" style="36" customWidth="1"/>
    <col min="12035" max="12288" width="8.7265625" style="36"/>
    <col min="12289" max="12289" width="23.6328125" style="36" customWidth="1"/>
    <col min="12290" max="12290" width="14.6328125" style="36" customWidth="1"/>
    <col min="12291" max="12544" width="8.7265625" style="36"/>
    <col min="12545" max="12545" width="23.6328125" style="36" customWidth="1"/>
    <col min="12546" max="12546" width="14.6328125" style="36" customWidth="1"/>
    <col min="12547" max="12800" width="8.7265625" style="36"/>
    <col min="12801" max="12801" width="23.6328125" style="36" customWidth="1"/>
    <col min="12802" max="12802" width="14.6328125" style="36" customWidth="1"/>
    <col min="12803" max="13056" width="8.7265625" style="36"/>
    <col min="13057" max="13057" width="23.6328125" style="36" customWidth="1"/>
    <col min="13058" max="13058" width="14.6328125" style="36" customWidth="1"/>
    <col min="13059" max="13312" width="8.7265625" style="36"/>
    <col min="13313" max="13313" width="23.6328125" style="36" customWidth="1"/>
    <col min="13314" max="13314" width="14.6328125" style="36" customWidth="1"/>
    <col min="13315" max="13568" width="8.7265625" style="36"/>
    <col min="13569" max="13569" width="23.6328125" style="36" customWidth="1"/>
    <col min="13570" max="13570" width="14.6328125" style="36" customWidth="1"/>
    <col min="13571" max="13824" width="8.7265625" style="36"/>
    <col min="13825" max="13825" width="23.6328125" style="36" customWidth="1"/>
    <col min="13826" max="13826" width="14.6328125" style="36" customWidth="1"/>
    <col min="13827" max="14080" width="8.7265625" style="36"/>
    <col min="14081" max="14081" width="23.6328125" style="36" customWidth="1"/>
    <col min="14082" max="14082" width="14.6328125" style="36" customWidth="1"/>
    <col min="14083" max="14336" width="8.7265625" style="36"/>
    <col min="14337" max="14337" width="23.6328125" style="36" customWidth="1"/>
    <col min="14338" max="14338" width="14.6328125" style="36" customWidth="1"/>
    <col min="14339" max="14592" width="8.7265625" style="36"/>
    <col min="14593" max="14593" width="23.6328125" style="36" customWidth="1"/>
    <col min="14594" max="14594" width="14.6328125" style="36" customWidth="1"/>
    <col min="14595" max="14848" width="8.7265625" style="36"/>
    <col min="14849" max="14849" width="23.6328125" style="36" customWidth="1"/>
    <col min="14850" max="14850" width="14.6328125" style="36" customWidth="1"/>
    <col min="14851" max="15104" width="8.7265625" style="36"/>
    <col min="15105" max="15105" width="23.6328125" style="36" customWidth="1"/>
    <col min="15106" max="15106" width="14.6328125" style="36" customWidth="1"/>
    <col min="15107" max="15360" width="8.7265625" style="36"/>
    <col min="15361" max="15361" width="23.6328125" style="36" customWidth="1"/>
    <col min="15362" max="15362" width="14.6328125" style="36" customWidth="1"/>
    <col min="15363" max="15616" width="8.7265625" style="36"/>
    <col min="15617" max="15617" width="23.6328125" style="36" customWidth="1"/>
    <col min="15618" max="15618" width="14.6328125" style="36" customWidth="1"/>
    <col min="15619" max="15872" width="8.7265625" style="36"/>
    <col min="15873" max="15873" width="23.6328125" style="36" customWidth="1"/>
    <col min="15874" max="15874" width="14.6328125" style="36" customWidth="1"/>
    <col min="15875" max="16128" width="8.7265625" style="36"/>
    <col min="16129" max="16129" width="23.6328125" style="36" customWidth="1"/>
    <col min="16130" max="16130" width="14.6328125" style="36" customWidth="1"/>
    <col min="16131" max="16384" width="8.7265625" style="36"/>
  </cols>
  <sheetData>
    <row r="1" spans="1:22" x14ac:dyDescent="0.25">
      <c r="A1" s="36" t="s">
        <v>0</v>
      </c>
      <c r="C1" s="34">
        <v>1994</v>
      </c>
      <c r="D1" s="34">
        <v>1995</v>
      </c>
      <c r="E1" s="34">
        <v>1996</v>
      </c>
      <c r="F1" s="34">
        <v>1997</v>
      </c>
      <c r="G1" s="34">
        <v>1998</v>
      </c>
      <c r="H1" s="34">
        <v>1999</v>
      </c>
      <c r="I1" s="34">
        <v>2000</v>
      </c>
      <c r="J1" s="34">
        <v>2001</v>
      </c>
      <c r="K1" s="34">
        <v>2002</v>
      </c>
      <c r="L1" s="34">
        <v>2003</v>
      </c>
      <c r="M1" s="34">
        <v>2004</v>
      </c>
      <c r="N1" s="34">
        <v>2005</v>
      </c>
      <c r="O1" s="34">
        <v>2006</v>
      </c>
      <c r="P1" s="34">
        <v>2007</v>
      </c>
      <c r="Q1" s="34">
        <v>2009</v>
      </c>
      <c r="R1" s="34">
        <v>2011</v>
      </c>
      <c r="S1" s="34">
        <v>2013</v>
      </c>
      <c r="T1" s="34">
        <v>2015</v>
      </c>
      <c r="U1" s="34">
        <v>2017</v>
      </c>
      <c r="V1" s="34">
        <v>2019</v>
      </c>
    </row>
    <row r="2" spans="1:22" x14ac:dyDescent="0.25">
      <c r="A2" s="1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x14ac:dyDescent="0.25">
      <c r="A3" s="1" t="s">
        <v>2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3" x14ac:dyDescent="0.3">
      <c r="A4" s="2" t="s">
        <v>120</v>
      </c>
      <c r="B4" s="3" t="s">
        <v>121</v>
      </c>
      <c r="I4" s="34">
        <v>100</v>
      </c>
      <c r="J4" s="34">
        <v>100</v>
      </c>
      <c r="K4" s="34">
        <v>100</v>
      </c>
      <c r="L4" s="34">
        <v>197</v>
      </c>
      <c r="M4" s="34"/>
      <c r="N4" s="34">
        <v>244</v>
      </c>
      <c r="P4" s="34">
        <v>264</v>
      </c>
      <c r="Q4" s="34">
        <v>353</v>
      </c>
      <c r="R4" s="34">
        <v>369</v>
      </c>
      <c r="S4" s="34">
        <v>289</v>
      </c>
      <c r="T4" s="34">
        <v>369</v>
      </c>
      <c r="U4" s="34">
        <v>319</v>
      </c>
      <c r="V4" s="34">
        <v>158</v>
      </c>
    </row>
    <row r="5" spans="1:22" x14ac:dyDescent="0.25">
      <c r="B5" s="1" t="s">
        <v>122</v>
      </c>
      <c r="I5" s="34">
        <v>200</v>
      </c>
      <c r="J5" s="34">
        <v>200</v>
      </c>
      <c r="K5" s="34">
        <v>200</v>
      </c>
      <c r="L5" s="34">
        <v>242</v>
      </c>
      <c r="M5" s="37"/>
      <c r="N5" s="37">
        <v>242</v>
      </c>
      <c r="P5" s="37">
        <v>272</v>
      </c>
      <c r="Q5" s="37">
        <v>280</v>
      </c>
      <c r="R5" s="37">
        <v>282</v>
      </c>
      <c r="S5" s="37">
        <v>220</v>
      </c>
      <c r="T5" s="37">
        <v>285</v>
      </c>
      <c r="U5" s="37">
        <v>273</v>
      </c>
      <c r="V5" s="37">
        <v>221</v>
      </c>
    </row>
    <row r="6" spans="1:22" ht="13" x14ac:dyDescent="0.3">
      <c r="B6" s="1" t="s">
        <v>6</v>
      </c>
      <c r="I6" s="7">
        <f>100*I4/I5</f>
        <v>50</v>
      </c>
      <c r="J6" s="7">
        <f>100*J4/J5</f>
        <v>50</v>
      </c>
      <c r="K6" s="7">
        <f>100*K4/K5</f>
        <v>50</v>
      </c>
      <c r="L6" s="8">
        <f>100*L4/L5</f>
        <v>81.404958677685954</v>
      </c>
      <c r="M6" s="34"/>
      <c r="N6" s="11">
        <f>100*N4/N5</f>
        <v>100.82644628099173</v>
      </c>
      <c r="P6" s="8">
        <f t="shared" ref="P6:V6" si="0">100*P4/P5</f>
        <v>97.058823529411768</v>
      </c>
      <c r="Q6" s="11">
        <f t="shared" si="0"/>
        <v>126.07142857142857</v>
      </c>
      <c r="R6" s="11">
        <f t="shared" si="0"/>
        <v>130.85106382978722</v>
      </c>
      <c r="S6" s="11">
        <f t="shared" si="0"/>
        <v>131.36363636363637</v>
      </c>
      <c r="T6" s="11">
        <f t="shared" si="0"/>
        <v>129.47368421052633</v>
      </c>
      <c r="U6" s="11">
        <f t="shared" si="0"/>
        <v>116.84981684981685</v>
      </c>
      <c r="V6" s="13">
        <f t="shared" si="0"/>
        <v>71.49321266968326</v>
      </c>
    </row>
    <row r="7" spans="1:22" ht="13" x14ac:dyDescent="0.3">
      <c r="A7" s="2" t="s">
        <v>123</v>
      </c>
      <c r="B7" s="3" t="s">
        <v>121</v>
      </c>
      <c r="I7" s="34">
        <v>100</v>
      </c>
      <c r="J7" s="34">
        <v>100</v>
      </c>
      <c r="K7" s="34">
        <v>100</v>
      </c>
      <c r="L7" s="34">
        <v>120</v>
      </c>
      <c r="N7" s="34">
        <v>141</v>
      </c>
      <c r="P7" s="34">
        <v>187</v>
      </c>
      <c r="Q7" s="34">
        <v>195</v>
      </c>
      <c r="R7" s="34">
        <v>213</v>
      </c>
      <c r="S7" s="34">
        <v>172</v>
      </c>
      <c r="T7" s="24">
        <v>352</v>
      </c>
      <c r="U7" s="24">
        <v>214</v>
      </c>
      <c r="V7" s="24">
        <v>175</v>
      </c>
    </row>
    <row r="8" spans="1:22" x14ac:dyDescent="0.25">
      <c r="B8" s="1" t="s">
        <v>122</v>
      </c>
      <c r="I8" s="34">
        <v>56</v>
      </c>
      <c r="J8" s="34">
        <v>56</v>
      </c>
      <c r="K8" s="34">
        <v>56</v>
      </c>
      <c r="L8" s="34">
        <v>114</v>
      </c>
      <c r="N8" s="34">
        <v>114</v>
      </c>
      <c r="P8" s="34">
        <v>114</v>
      </c>
      <c r="Q8" s="34">
        <v>114</v>
      </c>
      <c r="R8" s="34">
        <v>114</v>
      </c>
      <c r="S8" s="34">
        <v>109</v>
      </c>
      <c r="T8" s="34">
        <v>104</v>
      </c>
      <c r="U8" s="34">
        <v>201</v>
      </c>
      <c r="V8" s="34">
        <v>181</v>
      </c>
    </row>
    <row r="9" spans="1:22" ht="13" x14ac:dyDescent="0.3">
      <c r="B9" s="1" t="s">
        <v>6</v>
      </c>
      <c r="I9" s="11">
        <f>100*I7/I8</f>
        <v>178.57142857142858</v>
      </c>
      <c r="J9" s="11">
        <f>100*J7/J8</f>
        <v>178.57142857142858</v>
      </c>
      <c r="K9" s="11">
        <f>100*K7/K8</f>
        <v>178.57142857142858</v>
      </c>
      <c r="L9" s="11">
        <f>100*L7/L8</f>
        <v>105.26315789473684</v>
      </c>
      <c r="M9" s="34"/>
      <c r="N9" s="11">
        <f>100*N7/N8</f>
        <v>123.68421052631579</v>
      </c>
      <c r="P9" s="11">
        <f t="shared" ref="P9:V9" si="1">100*P7/P8</f>
        <v>164.03508771929825</v>
      </c>
      <c r="Q9" s="11">
        <f t="shared" si="1"/>
        <v>171.05263157894737</v>
      </c>
      <c r="R9" s="11">
        <f t="shared" si="1"/>
        <v>186.84210526315789</v>
      </c>
      <c r="S9" s="11">
        <f t="shared" si="1"/>
        <v>157.79816513761469</v>
      </c>
      <c r="T9" s="11">
        <f t="shared" si="1"/>
        <v>338.46153846153845</v>
      </c>
      <c r="U9" s="11">
        <f t="shared" si="1"/>
        <v>106.46766169154229</v>
      </c>
      <c r="V9" s="12">
        <f t="shared" si="1"/>
        <v>96.685082872928177</v>
      </c>
    </row>
    <row r="10" spans="1:22" ht="13" x14ac:dyDescent="0.3">
      <c r="A10" s="2" t="s">
        <v>3</v>
      </c>
      <c r="B10" s="3" t="s">
        <v>121</v>
      </c>
      <c r="E10" s="34">
        <v>5</v>
      </c>
      <c r="F10" s="34">
        <v>7</v>
      </c>
      <c r="G10" s="34">
        <v>12</v>
      </c>
      <c r="H10" s="34">
        <v>12</v>
      </c>
      <c r="I10" s="34">
        <v>5</v>
      </c>
      <c r="J10" s="34">
        <v>7</v>
      </c>
      <c r="K10" s="34">
        <v>7</v>
      </c>
      <c r="L10" s="34">
        <v>9</v>
      </c>
      <c r="M10" s="34"/>
      <c r="N10" s="34">
        <v>8</v>
      </c>
      <c r="P10" s="34">
        <v>9</v>
      </c>
      <c r="Q10" s="34">
        <v>12</v>
      </c>
      <c r="R10" s="34">
        <v>9</v>
      </c>
      <c r="S10" s="34">
        <v>28</v>
      </c>
      <c r="T10" s="34">
        <v>15</v>
      </c>
      <c r="U10" s="34">
        <v>17</v>
      </c>
      <c r="V10" s="34">
        <v>12</v>
      </c>
    </row>
    <row r="11" spans="1:22" x14ac:dyDescent="0.25">
      <c r="B11" s="1" t="s">
        <v>122</v>
      </c>
      <c r="E11" s="34">
        <v>29</v>
      </c>
      <c r="F11" s="34">
        <v>74</v>
      </c>
      <c r="G11" s="34">
        <v>82</v>
      </c>
      <c r="H11" s="34">
        <v>76</v>
      </c>
      <c r="I11" s="34">
        <v>32</v>
      </c>
      <c r="J11" s="34">
        <v>32</v>
      </c>
      <c r="K11" s="34">
        <v>32</v>
      </c>
      <c r="L11" s="34">
        <v>32</v>
      </c>
      <c r="M11" s="34"/>
      <c r="N11" s="34">
        <v>32</v>
      </c>
      <c r="P11" s="34">
        <v>32</v>
      </c>
      <c r="Q11" s="34">
        <v>32</v>
      </c>
      <c r="R11" s="34">
        <v>24</v>
      </c>
      <c r="S11" s="34">
        <v>32</v>
      </c>
      <c r="T11" s="34">
        <v>24</v>
      </c>
      <c r="U11" s="34">
        <v>32</v>
      </c>
      <c r="V11" s="34">
        <v>32</v>
      </c>
    </row>
    <row r="12" spans="1:22" ht="13" x14ac:dyDescent="0.3">
      <c r="B12" s="1" t="s">
        <v>6</v>
      </c>
      <c r="E12" s="4">
        <f t="shared" ref="E12:L12" si="2">100*E10/E11</f>
        <v>17.241379310344829</v>
      </c>
      <c r="F12" s="4">
        <f t="shared" si="2"/>
        <v>9.4594594594594597</v>
      </c>
      <c r="G12" s="4">
        <f t="shared" si="2"/>
        <v>14.634146341463415</v>
      </c>
      <c r="H12" s="4">
        <f t="shared" si="2"/>
        <v>15.789473684210526</v>
      </c>
      <c r="I12" s="4">
        <f t="shared" si="2"/>
        <v>15.625</v>
      </c>
      <c r="J12" s="4">
        <f t="shared" si="2"/>
        <v>21.875</v>
      </c>
      <c r="K12" s="4">
        <f t="shared" si="2"/>
        <v>21.875</v>
      </c>
      <c r="L12" s="9">
        <f t="shared" si="2"/>
        <v>28.125</v>
      </c>
      <c r="M12" s="40"/>
      <c r="N12" s="9">
        <f>100*N10/N11</f>
        <v>25</v>
      </c>
      <c r="P12" s="9">
        <f t="shared" ref="P12:V12" si="3">100*P10/P11</f>
        <v>28.125</v>
      </c>
      <c r="Q12" s="9">
        <f t="shared" si="3"/>
        <v>37.5</v>
      </c>
      <c r="R12" s="9">
        <f t="shared" si="3"/>
        <v>37.5</v>
      </c>
      <c r="S12" s="12">
        <f t="shared" si="3"/>
        <v>87.5</v>
      </c>
      <c r="T12" s="13">
        <f t="shared" si="3"/>
        <v>62.5</v>
      </c>
      <c r="U12" s="13">
        <f t="shared" si="3"/>
        <v>53.125</v>
      </c>
      <c r="V12" s="9">
        <f t="shared" si="3"/>
        <v>37.5</v>
      </c>
    </row>
    <row r="13" spans="1:22" ht="13" x14ac:dyDescent="0.3">
      <c r="A13" s="2" t="s">
        <v>7</v>
      </c>
      <c r="B13" s="3" t="s">
        <v>121</v>
      </c>
      <c r="E13" s="34">
        <v>9</v>
      </c>
      <c r="F13" s="34">
        <v>13</v>
      </c>
      <c r="G13" s="34">
        <v>12</v>
      </c>
      <c r="H13" s="34">
        <v>20</v>
      </c>
      <c r="I13" s="34">
        <v>23</v>
      </c>
      <c r="J13" s="34">
        <v>23</v>
      </c>
      <c r="K13" s="34">
        <v>25</v>
      </c>
      <c r="L13" s="34">
        <v>33</v>
      </c>
      <c r="M13" s="34"/>
      <c r="N13" s="34">
        <v>46</v>
      </c>
      <c r="P13" s="34">
        <v>63</v>
      </c>
      <c r="Q13" s="34">
        <v>58</v>
      </c>
      <c r="R13" s="34">
        <v>74</v>
      </c>
      <c r="S13" s="34">
        <v>56</v>
      </c>
      <c r="T13" s="34">
        <v>43</v>
      </c>
      <c r="U13" s="34">
        <v>53</v>
      </c>
      <c r="V13" s="34">
        <v>63</v>
      </c>
    </row>
    <row r="14" spans="1:22" x14ac:dyDescent="0.25">
      <c r="B14" s="1" t="s">
        <v>122</v>
      </c>
      <c r="E14" s="34">
        <v>10</v>
      </c>
      <c r="F14" s="34">
        <v>124</v>
      </c>
      <c r="G14" s="34">
        <v>114</v>
      </c>
      <c r="H14" s="34">
        <v>114</v>
      </c>
      <c r="I14" s="34">
        <v>114</v>
      </c>
      <c r="J14" s="34">
        <v>114</v>
      </c>
      <c r="K14" s="34">
        <v>94</v>
      </c>
      <c r="L14" s="34">
        <v>94</v>
      </c>
      <c r="M14" s="34"/>
      <c r="N14" s="34">
        <v>94</v>
      </c>
      <c r="P14" s="34">
        <v>98</v>
      </c>
      <c r="Q14" s="34">
        <v>94</v>
      </c>
      <c r="R14" s="34">
        <v>84</v>
      </c>
      <c r="S14" s="34">
        <v>84</v>
      </c>
      <c r="T14" s="34">
        <v>80</v>
      </c>
      <c r="U14" s="34">
        <v>80</v>
      </c>
      <c r="V14" s="34">
        <v>80</v>
      </c>
    </row>
    <row r="15" spans="1:22" ht="13" x14ac:dyDescent="0.3">
      <c r="B15" s="1" t="s">
        <v>6</v>
      </c>
      <c r="E15" s="8">
        <f t="shared" ref="E15:L15" si="4">100*E13/E14</f>
        <v>90</v>
      </c>
      <c r="F15" s="4">
        <f t="shared" si="4"/>
        <v>10.483870967741936</v>
      </c>
      <c r="G15" s="4">
        <f t="shared" si="4"/>
        <v>10.526315789473685</v>
      </c>
      <c r="H15" s="4">
        <f t="shared" si="4"/>
        <v>17.543859649122808</v>
      </c>
      <c r="I15" s="4">
        <f t="shared" si="4"/>
        <v>20.17543859649123</v>
      </c>
      <c r="J15" s="4">
        <f t="shared" si="4"/>
        <v>20.17543859649123</v>
      </c>
      <c r="K15" s="9">
        <f t="shared" si="4"/>
        <v>26.595744680851062</v>
      </c>
      <c r="L15" s="9">
        <f t="shared" si="4"/>
        <v>35.106382978723403</v>
      </c>
      <c r="M15" s="34"/>
      <c r="N15" s="7">
        <f>100*N13/N14</f>
        <v>48.936170212765958</v>
      </c>
      <c r="P15" s="7">
        <f t="shared" ref="P15:V15" si="5">100*P13/P14</f>
        <v>64.285714285714292</v>
      </c>
      <c r="Q15" s="7">
        <f t="shared" si="5"/>
        <v>61.702127659574465</v>
      </c>
      <c r="R15" s="8">
        <f t="shared" si="5"/>
        <v>88.095238095238102</v>
      </c>
      <c r="S15" s="7">
        <f t="shared" si="5"/>
        <v>66.666666666666671</v>
      </c>
      <c r="T15" s="7">
        <f t="shared" si="5"/>
        <v>53.75</v>
      </c>
      <c r="U15" s="7">
        <f t="shared" si="5"/>
        <v>66.25</v>
      </c>
      <c r="V15" s="12">
        <f t="shared" si="5"/>
        <v>78.75</v>
      </c>
    </row>
    <row r="16" spans="1:22" ht="13" x14ac:dyDescent="0.3">
      <c r="A16" s="2" t="s">
        <v>8</v>
      </c>
      <c r="B16" s="3" t="s">
        <v>121</v>
      </c>
      <c r="E16" s="34">
        <v>11</v>
      </c>
      <c r="F16" s="34">
        <v>22</v>
      </c>
      <c r="G16" s="34">
        <v>20</v>
      </c>
      <c r="H16" s="34">
        <v>22</v>
      </c>
      <c r="I16" s="34">
        <v>20</v>
      </c>
      <c r="J16" s="34">
        <v>19</v>
      </c>
      <c r="K16" s="34">
        <v>25</v>
      </c>
      <c r="L16" s="34">
        <v>23</v>
      </c>
      <c r="M16" s="34"/>
      <c r="N16" s="34">
        <v>25</v>
      </c>
      <c r="P16" s="34">
        <v>31</v>
      </c>
      <c r="Q16" s="34">
        <v>38</v>
      </c>
      <c r="R16" s="34">
        <v>32</v>
      </c>
      <c r="S16" s="34">
        <v>44</v>
      </c>
      <c r="T16" s="34">
        <v>59</v>
      </c>
      <c r="U16" s="34">
        <v>46</v>
      </c>
      <c r="V16" s="34">
        <v>57</v>
      </c>
    </row>
    <row r="17" spans="1:22" x14ac:dyDescent="0.25">
      <c r="B17" s="1" t="s">
        <v>122</v>
      </c>
      <c r="E17" s="34">
        <v>59</v>
      </c>
      <c r="F17" s="34">
        <v>125</v>
      </c>
      <c r="G17" s="34">
        <v>125</v>
      </c>
      <c r="H17" s="34">
        <v>125</v>
      </c>
      <c r="I17" s="34">
        <v>196</v>
      </c>
      <c r="J17" s="34">
        <v>110</v>
      </c>
      <c r="K17" s="34">
        <v>115</v>
      </c>
      <c r="L17" s="34">
        <v>115</v>
      </c>
      <c r="M17" s="34"/>
      <c r="N17" s="34">
        <v>115</v>
      </c>
      <c r="P17" s="34">
        <v>115</v>
      </c>
      <c r="Q17" s="34">
        <v>94</v>
      </c>
      <c r="R17" s="34">
        <v>78</v>
      </c>
      <c r="S17" s="34">
        <v>98</v>
      </c>
      <c r="T17" s="34">
        <v>110</v>
      </c>
      <c r="U17" s="34">
        <v>106</v>
      </c>
      <c r="V17" s="34">
        <v>106</v>
      </c>
    </row>
    <row r="18" spans="1:22" ht="13" x14ac:dyDescent="0.3">
      <c r="B18" s="1" t="s">
        <v>6</v>
      </c>
      <c r="E18" s="4">
        <f t="shared" ref="E18:L18" si="6">100*E16/E17</f>
        <v>18.64406779661017</v>
      </c>
      <c r="F18" s="4">
        <f t="shared" si="6"/>
        <v>17.600000000000001</v>
      </c>
      <c r="G18" s="4">
        <f t="shared" si="6"/>
        <v>16</v>
      </c>
      <c r="H18" s="4">
        <f t="shared" si="6"/>
        <v>17.600000000000001</v>
      </c>
      <c r="I18" s="4">
        <f t="shared" si="6"/>
        <v>10.204081632653061</v>
      </c>
      <c r="J18" s="4">
        <f t="shared" si="6"/>
        <v>17.272727272727273</v>
      </c>
      <c r="K18" s="4">
        <f t="shared" si="6"/>
        <v>21.739130434782609</v>
      </c>
      <c r="L18" s="4">
        <f t="shared" si="6"/>
        <v>20</v>
      </c>
      <c r="M18" s="34"/>
      <c r="N18" s="4">
        <f>100*N16/N17</f>
        <v>21.739130434782609</v>
      </c>
      <c r="P18" s="9">
        <f t="shared" ref="P18:V18" si="7">100*P16/P17</f>
        <v>26.956521739130434</v>
      </c>
      <c r="Q18" s="9">
        <f t="shared" si="7"/>
        <v>40.425531914893618</v>
      </c>
      <c r="R18" s="9">
        <f t="shared" si="7"/>
        <v>41.025641025641029</v>
      </c>
      <c r="S18" s="9">
        <f t="shared" si="7"/>
        <v>44.897959183673471</v>
      </c>
      <c r="T18" s="13">
        <f t="shared" si="7"/>
        <v>53.636363636363633</v>
      </c>
      <c r="U18" s="9">
        <f t="shared" si="7"/>
        <v>43.39622641509434</v>
      </c>
      <c r="V18" s="13">
        <f t="shared" si="7"/>
        <v>53.773584905660378</v>
      </c>
    </row>
    <row r="19" spans="1:22" ht="13" x14ac:dyDescent="0.3">
      <c r="A19" s="2" t="s">
        <v>9</v>
      </c>
      <c r="B19" s="3" t="s">
        <v>121</v>
      </c>
      <c r="E19" s="34">
        <v>216</v>
      </c>
      <c r="F19" s="34">
        <v>282</v>
      </c>
      <c r="G19" s="34">
        <v>227</v>
      </c>
      <c r="H19" s="34">
        <v>239</v>
      </c>
      <c r="I19" s="34">
        <v>317</v>
      </c>
      <c r="J19" s="34">
        <v>327</v>
      </c>
      <c r="K19" s="34">
        <v>309</v>
      </c>
      <c r="L19" s="34">
        <v>331</v>
      </c>
      <c r="M19" s="34"/>
      <c r="N19" s="34">
        <v>327</v>
      </c>
      <c r="P19" s="34">
        <v>280</v>
      </c>
      <c r="Q19" s="34">
        <v>302</v>
      </c>
      <c r="R19" s="34">
        <v>300</v>
      </c>
      <c r="S19" s="34">
        <v>372</v>
      </c>
      <c r="T19" s="34">
        <v>263</v>
      </c>
      <c r="U19" s="34">
        <v>239</v>
      </c>
      <c r="V19" s="34">
        <v>121</v>
      </c>
    </row>
    <row r="20" spans="1:22" x14ac:dyDescent="0.25">
      <c r="B20" s="1" t="s">
        <v>122</v>
      </c>
      <c r="E20" s="34">
        <v>393</v>
      </c>
      <c r="F20" s="34">
        <v>547</v>
      </c>
      <c r="G20" s="34">
        <v>537</v>
      </c>
      <c r="H20" s="34">
        <v>529</v>
      </c>
      <c r="I20" s="34">
        <v>402</v>
      </c>
      <c r="J20" s="34">
        <v>477</v>
      </c>
      <c r="K20" s="34">
        <v>438</v>
      </c>
      <c r="L20" s="34">
        <v>456</v>
      </c>
      <c r="M20" s="34"/>
      <c r="N20" s="34">
        <v>438</v>
      </c>
      <c r="P20" s="34">
        <v>480</v>
      </c>
      <c r="Q20" s="34">
        <v>480</v>
      </c>
      <c r="R20" s="34">
        <v>486</v>
      </c>
      <c r="S20" s="34">
        <v>468</v>
      </c>
      <c r="T20" s="34">
        <v>389</v>
      </c>
      <c r="U20" s="34">
        <v>341</v>
      </c>
      <c r="V20" s="34">
        <v>244</v>
      </c>
    </row>
    <row r="21" spans="1:22" ht="13" x14ac:dyDescent="0.3">
      <c r="B21" s="1" t="s">
        <v>6</v>
      </c>
      <c r="E21" s="7">
        <f t="shared" ref="E21:L21" si="8">100*E19/E20</f>
        <v>54.961832061068705</v>
      </c>
      <c r="F21" s="7">
        <f t="shared" si="8"/>
        <v>51.553930530164536</v>
      </c>
      <c r="G21" s="9">
        <f t="shared" si="8"/>
        <v>42.271880819366849</v>
      </c>
      <c r="H21" s="9">
        <f t="shared" si="8"/>
        <v>45.179584120982987</v>
      </c>
      <c r="I21" s="8">
        <f t="shared" si="8"/>
        <v>78.855721393034827</v>
      </c>
      <c r="J21" s="7">
        <f t="shared" si="8"/>
        <v>68.55345911949685</v>
      </c>
      <c r="K21" s="7">
        <f t="shared" si="8"/>
        <v>70.547945205479451</v>
      </c>
      <c r="L21" s="7">
        <f t="shared" si="8"/>
        <v>72.587719298245617</v>
      </c>
      <c r="M21" s="34"/>
      <c r="N21" s="8">
        <f>100*N19/N20</f>
        <v>74.657534246575338</v>
      </c>
      <c r="P21" s="7">
        <f t="shared" ref="P21:V21" si="9">100*P19/P20</f>
        <v>58.333333333333336</v>
      </c>
      <c r="Q21" s="7">
        <f t="shared" si="9"/>
        <v>62.916666666666664</v>
      </c>
      <c r="R21" s="7">
        <f t="shared" si="9"/>
        <v>61.728395061728392</v>
      </c>
      <c r="S21" s="8">
        <f t="shared" si="9"/>
        <v>79.487179487179489</v>
      </c>
      <c r="T21" s="7">
        <f t="shared" si="9"/>
        <v>67.609254498714648</v>
      </c>
      <c r="U21" s="7">
        <f t="shared" si="9"/>
        <v>70.087976539589448</v>
      </c>
      <c r="V21" s="7">
        <f t="shared" si="9"/>
        <v>49.590163934426229</v>
      </c>
    </row>
    <row r="22" spans="1:22" ht="13" x14ac:dyDescent="0.3">
      <c r="A22" s="2" t="s">
        <v>10</v>
      </c>
      <c r="B22" s="3" t="s">
        <v>121</v>
      </c>
      <c r="E22" s="34">
        <v>14</v>
      </c>
      <c r="F22" s="34">
        <v>16</v>
      </c>
      <c r="G22" s="34">
        <v>13</v>
      </c>
      <c r="H22" s="34">
        <v>13</v>
      </c>
      <c r="I22" s="34">
        <v>19</v>
      </c>
      <c r="J22" s="34">
        <v>18</v>
      </c>
      <c r="K22" s="34">
        <v>20</v>
      </c>
      <c r="L22" s="34">
        <v>20</v>
      </c>
      <c r="N22" s="34">
        <v>27</v>
      </c>
      <c r="P22" s="34">
        <v>35</v>
      </c>
      <c r="Q22" s="34">
        <v>45</v>
      </c>
      <c r="R22" s="34">
        <v>32</v>
      </c>
      <c r="S22" s="34">
        <v>53</v>
      </c>
      <c r="T22" s="34">
        <v>66</v>
      </c>
      <c r="U22" s="34">
        <v>53</v>
      </c>
      <c r="V22" s="34">
        <v>82</v>
      </c>
    </row>
    <row r="23" spans="1:22" x14ac:dyDescent="0.25">
      <c r="B23" s="1" t="s">
        <v>122</v>
      </c>
      <c r="E23" s="34">
        <v>90</v>
      </c>
      <c r="F23" s="34">
        <v>90</v>
      </c>
      <c r="G23" s="34">
        <v>90</v>
      </c>
      <c r="H23" s="34">
        <v>90</v>
      </c>
      <c r="I23" s="34">
        <v>90</v>
      </c>
      <c r="J23" s="34">
        <v>90</v>
      </c>
      <c r="K23" s="34">
        <v>90</v>
      </c>
      <c r="L23" s="34">
        <v>90</v>
      </c>
      <c r="N23" s="34">
        <v>90</v>
      </c>
      <c r="P23" s="34">
        <v>90</v>
      </c>
      <c r="Q23" s="34">
        <v>90</v>
      </c>
      <c r="R23" s="34">
        <v>90</v>
      </c>
      <c r="S23" s="34">
        <v>90</v>
      </c>
      <c r="T23" s="34">
        <v>90</v>
      </c>
      <c r="U23" s="34">
        <v>90</v>
      </c>
      <c r="V23" s="34">
        <v>90</v>
      </c>
    </row>
    <row r="24" spans="1:22" ht="13" x14ac:dyDescent="0.3">
      <c r="B24" s="1" t="s">
        <v>6</v>
      </c>
      <c r="E24" s="4">
        <f t="shared" ref="E24:L24" si="10">100*E22/E23</f>
        <v>15.555555555555555</v>
      </c>
      <c r="F24" s="4">
        <f t="shared" si="10"/>
        <v>17.777777777777779</v>
      </c>
      <c r="G24" s="4">
        <f t="shared" si="10"/>
        <v>14.444444444444445</v>
      </c>
      <c r="H24" s="4">
        <f t="shared" si="10"/>
        <v>14.444444444444445</v>
      </c>
      <c r="I24" s="4">
        <f t="shared" si="10"/>
        <v>21.111111111111111</v>
      </c>
      <c r="J24" s="4">
        <f t="shared" si="10"/>
        <v>20</v>
      </c>
      <c r="K24" s="4">
        <f t="shared" si="10"/>
        <v>22.222222222222221</v>
      </c>
      <c r="L24" s="4">
        <f t="shared" si="10"/>
        <v>22.222222222222221</v>
      </c>
      <c r="N24" s="9">
        <f>100*N22/N23</f>
        <v>30</v>
      </c>
      <c r="P24" s="9">
        <f t="shared" ref="P24:V24" si="11">100*P22/P23</f>
        <v>38.888888888888886</v>
      </c>
      <c r="Q24" s="7">
        <f t="shared" si="11"/>
        <v>50</v>
      </c>
      <c r="R24" s="9">
        <f t="shared" si="11"/>
        <v>35.555555555555557</v>
      </c>
      <c r="S24" s="13">
        <f t="shared" si="11"/>
        <v>58.888888888888886</v>
      </c>
      <c r="T24" s="13">
        <f t="shared" si="11"/>
        <v>73.333333333333329</v>
      </c>
      <c r="U24" s="13">
        <f t="shared" si="11"/>
        <v>58.888888888888886</v>
      </c>
      <c r="V24" s="12">
        <f t="shared" si="11"/>
        <v>91.111111111111114</v>
      </c>
    </row>
    <row r="25" spans="1:22" ht="13" x14ac:dyDescent="0.3">
      <c r="A25" s="2" t="s">
        <v>11</v>
      </c>
      <c r="B25" s="3" t="s">
        <v>121</v>
      </c>
      <c r="E25" s="34">
        <v>147</v>
      </c>
      <c r="F25" s="34">
        <v>223</v>
      </c>
      <c r="G25" s="34">
        <v>196</v>
      </c>
      <c r="H25" s="34">
        <v>203</v>
      </c>
      <c r="I25" s="34">
        <v>241</v>
      </c>
      <c r="J25" s="34">
        <v>303</v>
      </c>
      <c r="K25" s="34">
        <v>322</v>
      </c>
      <c r="L25" s="34">
        <v>273</v>
      </c>
      <c r="M25" s="34"/>
      <c r="N25" s="34">
        <v>313</v>
      </c>
      <c r="P25" s="34">
        <v>321</v>
      </c>
      <c r="Q25" s="34">
        <v>302</v>
      </c>
      <c r="R25" s="34">
        <v>297</v>
      </c>
      <c r="S25" s="34">
        <v>332</v>
      </c>
      <c r="T25" s="34">
        <v>330</v>
      </c>
      <c r="U25" s="34">
        <v>292</v>
      </c>
      <c r="V25" s="34">
        <v>283</v>
      </c>
    </row>
    <row r="26" spans="1:22" x14ac:dyDescent="0.25">
      <c r="B26" s="1" t="s">
        <v>122</v>
      </c>
      <c r="E26" s="34">
        <v>212</v>
      </c>
      <c r="F26" s="34">
        <v>313</v>
      </c>
      <c r="G26" s="34">
        <v>353</v>
      </c>
      <c r="H26" s="34">
        <v>342</v>
      </c>
      <c r="I26" s="34">
        <v>361</v>
      </c>
      <c r="J26" s="34">
        <v>361</v>
      </c>
      <c r="K26" s="34">
        <v>364</v>
      </c>
      <c r="L26" s="34">
        <v>404</v>
      </c>
      <c r="M26" s="34"/>
      <c r="N26" s="34">
        <v>364</v>
      </c>
      <c r="P26" s="34">
        <v>504</v>
      </c>
      <c r="Q26" s="34">
        <v>504</v>
      </c>
      <c r="R26" s="34">
        <v>404</v>
      </c>
      <c r="S26" s="34">
        <v>410</v>
      </c>
      <c r="T26" s="34">
        <v>422</v>
      </c>
      <c r="U26" s="34">
        <v>338</v>
      </c>
      <c r="V26" s="34">
        <v>326</v>
      </c>
    </row>
    <row r="27" spans="1:22" ht="13" x14ac:dyDescent="0.3">
      <c r="B27" s="1" t="s">
        <v>6</v>
      </c>
      <c r="E27" s="7">
        <f t="shared" ref="E27:L27" si="12">100*E25/E26</f>
        <v>69.339622641509436</v>
      </c>
      <c r="F27" s="7">
        <f t="shared" si="12"/>
        <v>71.246006389776355</v>
      </c>
      <c r="G27" s="7">
        <f t="shared" si="12"/>
        <v>55.524079320113316</v>
      </c>
      <c r="H27" s="7">
        <f t="shared" si="12"/>
        <v>59.356725146198833</v>
      </c>
      <c r="I27" s="7">
        <f t="shared" si="12"/>
        <v>66.7590027700831</v>
      </c>
      <c r="J27" s="8">
        <f t="shared" si="12"/>
        <v>83.933518005540165</v>
      </c>
      <c r="K27" s="8">
        <f t="shared" si="12"/>
        <v>88.461538461538467</v>
      </c>
      <c r="L27" s="7">
        <f t="shared" si="12"/>
        <v>67.574257425742573</v>
      </c>
      <c r="M27" s="34"/>
      <c r="N27" s="8">
        <f>100*N25/N26</f>
        <v>85.989010989010993</v>
      </c>
      <c r="P27" s="7">
        <f t="shared" ref="P27:V27" si="13">100*P25/P26</f>
        <v>63.69047619047619</v>
      </c>
      <c r="Q27" s="7">
        <f t="shared" si="13"/>
        <v>59.920634920634917</v>
      </c>
      <c r="R27" s="7">
        <f t="shared" si="13"/>
        <v>73.514851485148512</v>
      </c>
      <c r="S27" s="8">
        <f t="shared" si="13"/>
        <v>80.975609756097555</v>
      </c>
      <c r="T27" s="8">
        <f t="shared" si="13"/>
        <v>78.199052132701425</v>
      </c>
      <c r="U27" s="8">
        <f t="shared" si="13"/>
        <v>86.390532544378701</v>
      </c>
      <c r="V27" s="8">
        <f t="shared" si="13"/>
        <v>86.809815950920239</v>
      </c>
    </row>
    <row r="28" spans="1:22" ht="13" x14ac:dyDescent="0.3">
      <c r="A28" s="2" t="s">
        <v>12</v>
      </c>
      <c r="B28" s="3" t="s">
        <v>121</v>
      </c>
      <c r="C28" s="34"/>
      <c r="D28" s="34"/>
      <c r="E28" s="34">
        <v>371</v>
      </c>
      <c r="F28" s="34">
        <v>356</v>
      </c>
      <c r="G28" s="34">
        <v>412</v>
      </c>
      <c r="H28" s="34">
        <v>463</v>
      </c>
      <c r="I28" s="34">
        <v>420</v>
      </c>
      <c r="J28" s="34">
        <v>398</v>
      </c>
      <c r="K28" s="34">
        <v>399</v>
      </c>
      <c r="L28" s="34">
        <v>368</v>
      </c>
      <c r="M28" s="34">
        <v>322</v>
      </c>
      <c r="N28" s="34">
        <v>384</v>
      </c>
      <c r="O28" s="34">
        <v>422</v>
      </c>
      <c r="P28" s="34">
        <v>400</v>
      </c>
      <c r="Q28" s="34">
        <v>346</v>
      </c>
      <c r="R28" s="34">
        <v>370</v>
      </c>
      <c r="S28" s="34">
        <v>424</v>
      </c>
      <c r="T28" s="34">
        <v>465</v>
      </c>
      <c r="U28" s="34">
        <v>536</v>
      </c>
      <c r="V28" s="34">
        <v>360</v>
      </c>
    </row>
    <row r="29" spans="1:22" x14ac:dyDescent="0.25">
      <c r="A29" s="15"/>
      <c r="B29" s="1" t="s">
        <v>122</v>
      </c>
      <c r="C29" s="34"/>
      <c r="D29" s="34"/>
      <c r="E29" s="34">
        <v>469</v>
      </c>
      <c r="F29" s="34">
        <v>535</v>
      </c>
      <c r="G29" s="34">
        <v>535</v>
      </c>
      <c r="H29" s="34">
        <v>523</v>
      </c>
      <c r="I29" s="34">
        <v>425</v>
      </c>
      <c r="J29" s="34">
        <v>426</v>
      </c>
      <c r="K29" s="34">
        <v>426</v>
      </c>
      <c r="L29" s="34">
        <v>426</v>
      </c>
      <c r="M29" s="34">
        <v>426</v>
      </c>
      <c r="N29" s="34">
        <v>426</v>
      </c>
      <c r="O29" s="34">
        <v>426</v>
      </c>
      <c r="P29" s="34">
        <v>426</v>
      </c>
      <c r="Q29" s="34">
        <v>398</v>
      </c>
      <c r="R29" s="34">
        <v>398</v>
      </c>
      <c r="S29" s="34">
        <v>403</v>
      </c>
      <c r="T29" s="34">
        <v>504</v>
      </c>
      <c r="U29" s="34">
        <v>582</v>
      </c>
      <c r="V29" s="34">
        <v>960</v>
      </c>
    </row>
    <row r="30" spans="1:22" ht="13" x14ac:dyDescent="0.3">
      <c r="B30" s="1" t="s">
        <v>6</v>
      </c>
      <c r="C30" s="34"/>
      <c r="D30" s="34"/>
      <c r="E30" s="8">
        <f t="shared" ref="E30:V30" si="14">100*E28/E29</f>
        <v>79.104477611940297</v>
      </c>
      <c r="F30" s="7">
        <f t="shared" si="14"/>
        <v>66.54205607476635</v>
      </c>
      <c r="G30" s="8">
        <f t="shared" si="14"/>
        <v>77.00934579439253</v>
      </c>
      <c r="H30" s="8">
        <f t="shared" si="14"/>
        <v>88.527724665391972</v>
      </c>
      <c r="I30" s="8">
        <f t="shared" si="14"/>
        <v>98.82352941176471</v>
      </c>
      <c r="J30" s="8">
        <f t="shared" si="14"/>
        <v>93.427230046948353</v>
      </c>
      <c r="K30" s="8">
        <f t="shared" si="14"/>
        <v>93.661971830985919</v>
      </c>
      <c r="L30" s="8">
        <f t="shared" si="14"/>
        <v>86.3849765258216</v>
      </c>
      <c r="M30" s="8">
        <f t="shared" si="14"/>
        <v>75.586854460093903</v>
      </c>
      <c r="N30" s="8">
        <f t="shared" si="14"/>
        <v>90.140845070422529</v>
      </c>
      <c r="O30" s="8">
        <f t="shared" si="14"/>
        <v>99.061032863849761</v>
      </c>
      <c r="P30" s="8">
        <f t="shared" si="14"/>
        <v>93.896713615023472</v>
      </c>
      <c r="Q30" s="8">
        <f t="shared" si="14"/>
        <v>86.934673366834176</v>
      </c>
      <c r="R30" s="8">
        <f t="shared" si="14"/>
        <v>92.964824120603012</v>
      </c>
      <c r="S30" s="11">
        <f t="shared" si="14"/>
        <v>105.21091811414392</v>
      </c>
      <c r="T30" s="12">
        <f t="shared" si="14"/>
        <v>92.261904761904759</v>
      </c>
      <c r="U30" s="12">
        <f t="shared" si="14"/>
        <v>92.096219931271477</v>
      </c>
      <c r="V30" s="9">
        <f t="shared" si="14"/>
        <v>37.5</v>
      </c>
    </row>
    <row r="31" spans="1:22" ht="13" x14ac:dyDescent="0.3">
      <c r="A31" s="2" t="s">
        <v>13</v>
      </c>
      <c r="B31" s="3" t="s">
        <v>121</v>
      </c>
      <c r="E31" s="34">
        <v>29</v>
      </c>
      <c r="F31" s="34">
        <v>38</v>
      </c>
      <c r="G31" s="34">
        <v>34</v>
      </c>
      <c r="H31" s="34">
        <v>39</v>
      </c>
      <c r="I31" s="34">
        <v>54</v>
      </c>
      <c r="J31" s="34">
        <v>41</v>
      </c>
      <c r="K31" s="34">
        <v>43</v>
      </c>
      <c r="L31" s="34">
        <v>55</v>
      </c>
      <c r="M31" s="34">
        <v>37</v>
      </c>
      <c r="N31" s="34">
        <v>38</v>
      </c>
      <c r="O31" s="34">
        <v>43</v>
      </c>
      <c r="P31" s="34">
        <v>41</v>
      </c>
      <c r="Q31" s="34">
        <v>35</v>
      </c>
      <c r="R31" s="34">
        <v>45</v>
      </c>
      <c r="S31" s="34">
        <v>72</v>
      </c>
      <c r="T31" s="34">
        <v>111</v>
      </c>
      <c r="U31" s="34">
        <v>106</v>
      </c>
      <c r="V31" s="34">
        <v>99</v>
      </c>
    </row>
    <row r="32" spans="1:22" x14ac:dyDescent="0.25">
      <c r="B32" s="1" t="s">
        <v>122</v>
      </c>
      <c r="E32" s="34">
        <v>70</v>
      </c>
      <c r="F32" s="34">
        <v>70</v>
      </c>
      <c r="G32" s="34">
        <v>70</v>
      </c>
      <c r="H32" s="34">
        <v>84</v>
      </c>
      <c r="I32" s="34">
        <v>106</v>
      </c>
      <c r="J32" s="34">
        <v>98</v>
      </c>
      <c r="K32" s="34">
        <v>96</v>
      </c>
      <c r="L32" s="34">
        <v>77</v>
      </c>
      <c r="M32" s="34">
        <v>56</v>
      </c>
      <c r="N32" s="34">
        <v>88</v>
      </c>
      <c r="O32" s="34">
        <v>88</v>
      </c>
      <c r="P32" s="34">
        <v>186</v>
      </c>
      <c r="Q32" s="34">
        <v>249</v>
      </c>
      <c r="R32" s="34">
        <v>239</v>
      </c>
      <c r="S32" s="34">
        <v>192</v>
      </c>
      <c r="T32" s="34">
        <v>184</v>
      </c>
      <c r="U32" s="34">
        <v>168</v>
      </c>
      <c r="V32" s="34">
        <v>242</v>
      </c>
    </row>
    <row r="33" spans="1:22" ht="13" x14ac:dyDescent="0.3">
      <c r="B33" s="1" t="s">
        <v>6</v>
      </c>
      <c r="E33" s="9">
        <f t="shared" ref="E33:V33" si="15">100*E31/E32</f>
        <v>41.428571428571431</v>
      </c>
      <c r="F33" s="7">
        <f t="shared" si="15"/>
        <v>54.285714285714285</v>
      </c>
      <c r="G33" s="9">
        <f t="shared" si="15"/>
        <v>48.571428571428569</v>
      </c>
      <c r="H33" s="9">
        <f t="shared" si="15"/>
        <v>46.428571428571431</v>
      </c>
      <c r="I33" s="7">
        <f t="shared" si="15"/>
        <v>50.943396226415096</v>
      </c>
      <c r="J33" s="9">
        <f t="shared" si="15"/>
        <v>41.836734693877553</v>
      </c>
      <c r="K33" s="9">
        <f t="shared" si="15"/>
        <v>44.791666666666664</v>
      </c>
      <c r="L33" s="7">
        <f t="shared" si="15"/>
        <v>71.428571428571431</v>
      </c>
      <c r="M33" s="7">
        <f t="shared" si="15"/>
        <v>66.071428571428569</v>
      </c>
      <c r="N33" s="9">
        <f t="shared" si="15"/>
        <v>43.18181818181818</v>
      </c>
      <c r="O33" s="9">
        <f t="shared" si="15"/>
        <v>48.863636363636367</v>
      </c>
      <c r="P33" s="9">
        <f t="shared" si="15"/>
        <v>22.043010752688172</v>
      </c>
      <c r="Q33" s="4">
        <f t="shared" si="15"/>
        <v>14.056224899598394</v>
      </c>
      <c r="R33" s="4">
        <f t="shared" si="15"/>
        <v>18.828451882845187</v>
      </c>
      <c r="S33" s="9">
        <f t="shared" si="15"/>
        <v>37.5</v>
      </c>
      <c r="T33" s="13">
        <f t="shared" si="15"/>
        <v>60.326086956521742</v>
      </c>
      <c r="U33" s="13">
        <f t="shared" si="15"/>
        <v>63.095238095238095</v>
      </c>
      <c r="V33" s="9">
        <f t="shared" si="15"/>
        <v>40.909090909090907</v>
      </c>
    </row>
    <row r="34" spans="1:22" ht="13" x14ac:dyDescent="0.3">
      <c r="A34" s="2" t="s">
        <v>14</v>
      </c>
      <c r="B34" s="3" t="s">
        <v>121</v>
      </c>
      <c r="E34" s="34">
        <v>29</v>
      </c>
      <c r="F34" s="34">
        <v>23</v>
      </c>
      <c r="G34" s="37">
        <v>24</v>
      </c>
      <c r="H34" s="34">
        <v>23</v>
      </c>
      <c r="I34" s="34">
        <v>30</v>
      </c>
      <c r="J34" s="34">
        <v>38</v>
      </c>
      <c r="K34" s="34">
        <v>31</v>
      </c>
      <c r="L34" s="34">
        <v>32</v>
      </c>
      <c r="M34" s="34">
        <v>21</v>
      </c>
      <c r="N34" s="34">
        <v>54</v>
      </c>
      <c r="O34" s="34">
        <v>41</v>
      </c>
      <c r="P34" s="34">
        <v>41</v>
      </c>
      <c r="Q34" s="34">
        <v>32</v>
      </c>
      <c r="R34" s="34">
        <v>42</v>
      </c>
      <c r="S34" s="34">
        <v>67</v>
      </c>
      <c r="T34" s="34">
        <v>57</v>
      </c>
      <c r="U34" s="34">
        <v>25</v>
      </c>
      <c r="V34" s="34">
        <v>33</v>
      </c>
    </row>
    <row r="35" spans="1:22" x14ac:dyDescent="0.25">
      <c r="B35" s="1" t="s">
        <v>122</v>
      </c>
      <c r="E35" s="37">
        <v>74</v>
      </c>
      <c r="F35" s="37">
        <v>74</v>
      </c>
      <c r="G35" s="37">
        <v>74</v>
      </c>
      <c r="H35" s="37">
        <v>74</v>
      </c>
      <c r="I35" s="34">
        <v>68</v>
      </c>
      <c r="J35" s="34">
        <v>68</v>
      </c>
      <c r="K35" s="34">
        <v>68</v>
      </c>
      <c r="L35" s="34">
        <v>68</v>
      </c>
      <c r="M35" s="34">
        <v>192</v>
      </c>
      <c r="N35" s="34">
        <v>254</v>
      </c>
      <c r="O35" s="34">
        <v>254</v>
      </c>
      <c r="P35" s="34">
        <v>254</v>
      </c>
      <c r="Q35" s="34">
        <v>284</v>
      </c>
      <c r="R35" s="34">
        <v>272</v>
      </c>
      <c r="S35" s="34">
        <v>224</v>
      </c>
      <c r="T35" s="34">
        <v>208</v>
      </c>
      <c r="U35" s="34">
        <v>224</v>
      </c>
      <c r="V35" s="34">
        <v>226</v>
      </c>
    </row>
    <row r="36" spans="1:22" ht="13" x14ac:dyDescent="0.3">
      <c r="B36" s="1" t="s">
        <v>6</v>
      </c>
      <c r="E36" s="9">
        <f t="shared" ref="E36:V36" si="16">100*E34/E35</f>
        <v>39.189189189189186</v>
      </c>
      <c r="F36" s="9">
        <f t="shared" si="16"/>
        <v>31.081081081081081</v>
      </c>
      <c r="G36" s="9">
        <f t="shared" si="16"/>
        <v>32.432432432432435</v>
      </c>
      <c r="H36" s="9">
        <f t="shared" si="16"/>
        <v>31.081081081081081</v>
      </c>
      <c r="I36" s="9">
        <f t="shared" si="16"/>
        <v>44.117647058823529</v>
      </c>
      <c r="J36" s="7">
        <f t="shared" si="16"/>
        <v>55.882352941176471</v>
      </c>
      <c r="K36" s="9">
        <f t="shared" si="16"/>
        <v>45.588235294117645</v>
      </c>
      <c r="L36" s="9">
        <f t="shared" si="16"/>
        <v>47.058823529411768</v>
      </c>
      <c r="M36" s="4">
        <f t="shared" si="16"/>
        <v>10.9375</v>
      </c>
      <c r="N36" s="4">
        <f t="shared" si="16"/>
        <v>21.259842519685041</v>
      </c>
      <c r="O36" s="4">
        <f t="shared" si="16"/>
        <v>16.141732283464567</v>
      </c>
      <c r="P36" s="4">
        <f t="shared" si="16"/>
        <v>16.141732283464567</v>
      </c>
      <c r="Q36" s="4">
        <f t="shared" si="16"/>
        <v>11.267605633802816</v>
      </c>
      <c r="R36" s="41">
        <f t="shared" si="16"/>
        <v>15.441176470588236</v>
      </c>
      <c r="S36" s="9">
        <f t="shared" si="16"/>
        <v>29.910714285714285</v>
      </c>
      <c r="T36" s="9">
        <f t="shared" si="16"/>
        <v>27.403846153846153</v>
      </c>
      <c r="U36" s="41">
        <f t="shared" si="16"/>
        <v>11.160714285714286</v>
      </c>
      <c r="V36" s="41">
        <f t="shared" si="16"/>
        <v>14.601769911504425</v>
      </c>
    </row>
    <row r="37" spans="1:22" ht="13" x14ac:dyDescent="0.3">
      <c r="A37" s="2" t="s">
        <v>15</v>
      </c>
      <c r="B37" s="3" t="s">
        <v>121</v>
      </c>
      <c r="E37" s="34">
        <v>13</v>
      </c>
      <c r="F37" s="34">
        <v>14</v>
      </c>
      <c r="G37" s="37">
        <v>16</v>
      </c>
      <c r="H37" s="34">
        <v>11</v>
      </c>
      <c r="I37" s="34">
        <v>24</v>
      </c>
      <c r="J37" s="34">
        <v>37</v>
      </c>
      <c r="K37" s="34">
        <v>48</v>
      </c>
      <c r="L37" s="34">
        <v>32</v>
      </c>
      <c r="M37" s="34">
        <v>46</v>
      </c>
      <c r="N37" s="34">
        <v>63</v>
      </c>
      <c r="O37" s="34">
        <v>71</v>
      </c>
      <c r="P37" s="34">
        <v>61</v>
      </c>
      <c r="Q37" s="34">
        <v>54</v>
      </c>
      <c r="R37" s="34">
        <v>53</v>
      </c>
      <c r="S37" s="34">
        <v>58</v>
      </c>
      <c r="T37" s="34">
        <v>50</v>
      </c>
      <c r="U37" s="34">
        <v>40</v>
      </c>
      <c r="V37" s="34">
        <v>50</v>
      </c>
    </row>
    <row r="38" spans="1:22" x14ac:dyDescent="0.25">
      <c r="B38" s="1" t="s">
        <v>122</v>
      </c>
      <c r="E38" s="37">
        <v>42</v>
      </c>
      <c r="F38" s="37">
        <v>42</v>
      </c>
      <c r="G38" s="37">
        <v>48</v>
      </c>
      <c r="H38" s="37">
        <v>48</v>
      </c>
      <c r="I38" s="34">
        <v>50</v>
      </c>
      <c r="J38" s="34">
        <v>50</v>
      </c>
      <c r="K38" s="34">
        <v>50</v>
      </c>
      <c r="L38" s="34">
        <v>50</v>
      </c>
      <c r="M38" s="34">
        <v>50</v>
      </c>
      <c r="N38" s="34">
        <v>50</v>
      </c>
      <c r="O38" s="34">
        <v>50</v>
      </c>
      <c r="P38" s="34">
        <v>50</v>
      </c>
      <c r="Q38" s="34">
        <v>50</v>
      </c>
      <c r="R38" s="34">
        <v>50</v>
      </c>
      <c r="S38" s="34">
        <v>50</v>
      </c>
      <c r="T38" s="34">
        <v>50</v>
      </c>
      <c r="U38" s="34">
        <v>50</v>
      </c>
      <c r="V38" s="34">
        <v>50</v>
      </c>
    </row>
    <row r="39" spans="1:22" ht="13" x14ac:dyDescent="0.3">
      <c r="B39" s="1" t="s">
        <v>6</v>
      </c>
      <c r="E39" s="9">
        <f t="shared" ref="E39:V39" si="17">100*E37/E38</f>
        <v>30.952380952380953</v>
      </c>
      <c r="F39" s="9">
        <f t="shared" si="17"/>
        <v>33.333333333333336</v>
      </c>
      <c r="G39" s="9">
        <f t="shared" si="17"/>
        <v>33.333333333333336</v>
      </c>
      <c r="H39" s="4">
        <f t="shared" si="17"/>
        <v>22.916666666666668</v>
      </c>
      <c r="I39" s="9">
        <f t="shared" si="17"/>
        <v>48</v>
      </c>
      <c r="J39" s="7">
        <f t="shared" si="17"/>
        <v>74</v>
      </c>
      <c r="K39" s="8">
        <f t="shared" si="17"/>
        <v>96</v>
      </c>
      <c r="L39" s="7">
        <f t="shared" si="17"/>
        <v>64</v>
      </c>
      <c r="M39" s="8">
        <f t="shared" si="17"/>
        <v>92</v>
      </c>
      <c r="N39" s="11">
        <f t="shared" si="17"/>
        <v>126</v>
      </c>
      <c r="O39" s="11">
        <f t="shared" si="17"/>
        <v>142</v>
      </c>
      <c r="P39" s="11">
        <f t="shared" si="17"/>
        <v>122</v>
      </c>
      <c r="Q39" s="11">
        <f t="shared" si="17"/>
        <v>108</v>
      </c>
      <c r="R39" s="11">
        <f t="shared" si="17"/>
        <v>106</v>
      </c>
      <c r="S39" s="11">
        <f t="shared" si="17"/>
        <v>116</v>
      </c>
      <c r="T39" s="12">
        <f t="shared" si="17"/>
        <v>100</v>
      </c>
      <c r="U39" s="12">
        <f t="shared" si="17"/>
        <v>80</v>
      </c>
      <c r="V39" s="12">
        <f t="shared" si="17"/>
        <v>100</v>
      </c>
    </row>
    <row r="40" spans="1:22" ht="13" x14ac:dyDescent="0.3">
      <c r="A40" s="2" t="s">
        <v>16</v>
      </c>
      <c r="B40" s="3" t="s">
        <v>121</v>
      </c>
      <c r="E40" s="34">
        <v>68</v>
      </c>
      <c r="F40" s="51">
        <v>160</v>
      </c>
      <c r="G40" s="51">
        <v>70</v>
      </c>
      <c r="H40" s="51">
        <v>55</v>
      </c>
      <c r="I40" s="51">
        <v>60</v>
      </c>
      <c r="J40" s="51">
        <v>31</v>
      </c>
      <c r="K40" s="34">
        <v>110</v>
      </c>
      <c r="L40" s="34">
        <v>130</v>
      </c>
      <c r="M40" s="34">
        <v>118</v>
      </c>
      <c r="N40" s="34">
        <v>143</v>
      </c>
      <c r="O40" s="34">
        <v>134</v>
      </c>
      <c r="P40" s="34">
        <v>158</v>
      </c>
      <c r="Q40" s="34">
        <v>113</v>
      </c>
      <c r="R40" s="34">
        <v>103</v>
      </c>
      <c r="S40" s="34">
        <v>162</v>
      </c>
      <c r="T40" s="34">
        <v>135</v>
      </c>
      <c r="U40" s="34">
        <v>117</v>
      </c>
      <c r="V40" s="34">
        <v>108</v>
      </c>
    </row>
    <row r="41" spans="1:22" x14ac:dyDescent="0.25">
      <c r="B41" s="1" t="s">
        <v>122</v>
      </c>
      <c r="E41" s="34">
        <v>102</v>
      </c>
      <c r="F41" s="52">
        <v>102</v>
      </c>
      <c r="G41" s="52">
        <v>102</v>
      </c>
      <c r="H41" s="53">
        <v>90</v>
      </c>
      <c r="I41" s="52">
        <v>150</v>
      </c>
      <c r="J41" s="53">
        <v>28</v>
      </c>
      <c r="K41" s="34">
        <v>117</v>
      </c>
      <c r="L41" s="34">
        <v>179</v>
      </c>
      <c r="M41" s="34">
        <v>174</v>
      </c>
      <c r="N41" s="34">
        <v>174</v>
      </c>
      <c r="O41" s="34">
        <v>174</v>
      </c>
      <c r="P41" s="34">
        <v>174</v>
      </c>
      <c r="Q41" s="34">
        <v>171</v>
      </c>
      <c r="R41" s="34">
        <v>138</v>
      </c>
      <c r="S41" s="34">
        <v>165</v>
      </c>
      <c r="T41" s="34">
        <v>166</v>
      </c>
      <c r="U41" s="34">
        <v>166</v>
      </c>
      <c r="V41" s="34">
        <v>168</v>
      </c>
    </row>
    <row r="42" spans="1:22" ht="13" x14ac:dyDescent="0.3">
      <c r="B42" s="1" t="s">
        <v>6</v>
      </c>
      <c r="E42" s="7">
        <f t="shared" ref="E42:V42" si="18">100*E40/E41</f>
        <v>66.666666666666671</v>
      </c>
      <c r="F42" s="11">
        <f t="shared" si="18"/>
        <v>156.86274509803923</v>
      </c>
      <c r="G42" s="7">
        <f t="shared" si="18"/>
        <v>68.627450980392155</v>
      </c>
      <c r="H42" s="7">
        <f t="shared" si="18"/>
        <v>61.111111111111114</v>
      </c>
      <c r="I42" s="9">
        <f t="shared" si="18"/>
        <v>40</v>
      </c>
      <c r="J42" s="11">
        <f t="shared" si="18"/>
        <v>110.71428571428571</v>
      </c>
      <c r="K42" s="8">
        <f t="shared" si="18"/>
        <v>94.017094017094024</v>
      </c>
      <c r="L42" s="7">
        <f t="shared" si="18"/>
        <v>72.625698324022352</v>
      </c>
      <c r="M42" s="7">
        <f t="shared" si="18"/>
        <v>67.816091954022994</v>
      </c>
      <c r="N42" s="8">
        <f t="shared" si="18"/>
        <v>82.183908045977006</v>
      </c>
      <c r="O42" s="8">
        <f t="shared" si="18"/>
        <v>77.011494252873561</v>
      </c>
      <c r="P42" s="8">
        <f t="shared" si="18"/>
        <v>90.804597701149419</v>
      </c>
      <c r="Q42" s="7">
        <f t="shared" si="18"/>
        <v>66.081871345029242</v>
      </c>
      <c r="R42" s="8">
        <f t="shared" si="18"/>
        <v>74.637681159420296</v>
      </c>
      <c r="S42" s="12">
        <f t="shared" si="18"/>
        <v>98.181818181818187</v>
      </c>
      <c r="T42" s="12">
        <f t="shared" si="18"/>
        <v>81.325301204819283</v>
      </c>
      <c r="U42" s="13">
        <f t="shared" si="18"/>
        <v>70.481927710843379</v>
      </c>
      <c r="V42" s="13">
        <f t="shared" si="18"/>
        <v>64.285714285714292</v>
      </c>
    </row>
    <row r="43" spans="1:22" ht="13" x14ac:dyDescent="0.3">
      <c r="A43" s="2" t="s">
        <v>17</v>
      </c>
      <c r="B43" s="3" t="s">
        <v>121</v>
      </c>
      <c r="Q43" s="34">
        <v>19</v>
      </c>
      <c r="R43" s="34">
        <v>50</v>
      </c>
      <c r="S43" s="34">
        <v>86</v>
      </c>
      <c r="T43" s="34">
        <v>58</v>
      </c>
      <c r="U43" s="34">
        <v>43</v>
      </c>
      <c r="V43" s="34">
        <v>41</v>
      </c>
    </row>
    <row r="44" spans="1:22" x14ac:dyDescent="0.25">
      <c r="B44" s="1" t="s">
        <v>122</v>
      </c>
      <c r="Q44" s="34">
        <v>70</v>
      </c>
      <c r="R44" s="34">
        <v>60</v>
      </c>
      <c r="S44" s="34">
        <v>20</v>
      </c>
      <c r="T44" s="34">
        <v>32</v>
      </c>
      <c r="U44" s="34">
        <v>15</v>
      </c>
      <c r="V44" s="34">
        <v>15</v>
      </c>
    </row>
    <row r="45" spans="1:22" ht="13" x14ac:dyDescent="0.3">
      <c r="B45" s="1" t="s">
        <v>6</v>
      </c>
      <c r="Q45" s="9">
        <f t="shared" ref="Q45:V45" si="19">100*Q43/Q44</f>
        <v>27.142857142857142</v>
      </c>
      <c r="R45" s="8">
        <f t="shared" si="19"/>
        <v>83.333333333333329</v>
      </c>
      <c r="S45" s="11">
        <f t="shared" si="19"/>
        <v>430</v>
      </c>
      <c r="T45" s="11">
        <f t="shared" si="19"/>
        <v>181.25</v>
      </c>
      <c r="U45" s="11">
        <f t="shared" si="19"/>
        <v>286.66666666666669</v>
      </c>
      <c r="V45" s="11">
        <f t="shared" si="19"/>
        <v>273.33333333333331</v>
      </c>
    </row>
    <row r="46" spans="1:22" ht="13" x14ac:dyDescent="0.3">
      <c r="A46" s="2" t="s">
        <v>18</v>
      </c>
      <c r="B46" s="3" t="s">
        <v>121</v>
      </c>
      <c r="L46" s="34">
        <v>1104</v>
      </c>
      <c r="N46" s="34">
        <v>950</v>
      </c>
      <c r="Q46" s="34">
        <v>1806</v>
      </c>
      <c r="R46" s="34">
        <v>900</v>
      </c>
      <c r="S46" s="34">
        <v>1142</v>
      </c>
      <c r="T46" s="34">
        <v>1074</v>
      </c>
      <c r="U46" s="34">
        <v>758</v>
      </c>
      <c r="V46" s="34">
        <v>630</v>
      </c>
    </row>
    <row r="47" spans="1:22" x14ac:dyDescent="0.25">
      <c r="B47" s="1" t="s">
        <v>122</v>
      </c>
      <c r="L47" s="34">
        <v>829</v>
      </c>
      <c r="N47" s="34">
        <v>1224</v>
      </c>
      <c r="Q47" s="34">
        <v>900</v>
      </c>
      <c r="R47" s="34">
        <v>900</v>
      </c>
      <c r="S47" s="34">
        <v>1080</v>
      </c>
      <c r="T47" s="34">
        <v>1104</v>
      </c>
      <c r="U47" s="34">
        <v>1089</v>
      </c>
      <c r="V47" s="34">
        <v>1089</v>
      </c>
    </row>
    <row r="48" spans="1:22" ht="13" x14ac:dyDescent="0.3">
      <c r="B48" s="1" t="s">
        <v>6</v>
      </c>
      <c r="L48" s="11">
        <f>100*L46/L47</f>
        <v>133.17249698431846</v>
      </c>
      <c r="N48" s="8">
        <f>100*N46/N47</f>
        <v>77.614379084967325</v>
      </c>
      <c r="Q48" s="11">
        <f t="shared" ref="Q48:V48" si="20">100*Q46/Q47</f>
        <v>200.66666666666666</v>
      </c>
      <c r="R48" s="8">
        <f t="shared" si="20"/>
        <v>100</v>
      </c>
      <c r="S48" s="11">
        <f t="shared" si="20"/>
        <v>105.74074074074075</v>
      </c>
      <c r="T48" s="8">
        <f t="shared" si="20"/>
        <v>97.282608695652172</v>
      </c>
      <c r="U48" s="7">
        <f t="shared" si="20"/>
        <v>69.605142332415056</v>
      </c>
      <c r="V48" s="7">
        <f t="shared" si="20"/>
        <v>57.851239669421489</v>
      </c>
    </row>
    <row r="49" spans="1:22" x14ac:dyDescent="0.25">
      <c r="A49" s="1" t="s">
        <v>19</v>
      </c>
    </row>
    <row r="50" spans="1:22" ht="13" x14ac:dyDescent="0.3">
      <c r="A50" s="2" t="s">
        <v>20</v>
      </c>
      <c r="B50" s="3" t="s">
        <v>121</v>
      </c>
      <c r="I50" s="34">
        <v>0</v>
      </c>
      <c r="J50" s="34">
        <v>2</v>
      </c>
      <c r="K50" s="34">
        <v>0</v>
      </c>
      <c r="L50" s="34">
        <v>1</v>
      </c>
      <c r="N50" s="34">
        <v>0</v>
      </c>
      <c r="P50" s="34">
        <v>7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5</v>
      </c>
    </row>
    <row r="51" spans="1:22" x14ac:dyDescent="0.25">
      <c r="B51" s="1" t="s">
        <v>122</v>
      </c>
      <c r="I51" s="34">
        <v>0</v>
      </c>
      <c r="J51" s="34">
        <v>20</v>
      </c>
      <c r="K51" s="34">
        <v>30</v>
      </c>
      <c r="L51" s="34">
        <v>24</v>
      </c>
      <c r="N51" s="34">
        <v>24</v>
      </c>
      <c r="P51" s="34">
        <v>24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18</v>
      </c>
    </row>
    <row r="52" spans="1:22" ht="13" x14ac:dyDescent="0.3">
      <c r="B52" s="1" t="s">
        <v>6</v>
      </c>
      <c r="I52" s="34"/>
      <c r="J52" s="28">
        <f>J50/J51*100</f>
        <v>10</v>
      </c>
      <c r="K52" s="28">
        <f>K50/K51*100</f>
        <v>0</v>
      </c>
      <c r="L52" s="4">
        <f>L50/L51*100</f>
        <v>4.1666666666666661</v>
      </c>
      <c r="N52" s="4">
        <f>N50/N51*100</f>
        <v>0</v>
      </c>
      <c r="P52" s="9">
        <f>P50/P51*100</f>
        <v>29.166666666666668</v>
      </c>
      <c r="Q52" s="23"/>
      <c r="R52" s="23"/>
      <c r="S52" s="23"/>
      <c r="T52" s="23"/>
      <c r="U52" s="23"/>
      <c r="V52" s="9">
        <f>V50/V51*100</f>
        <v>27.777777777777779</v>
      </c>
    </row>
    <row r="53" spans="1:22" ht="13" x14ac:dyDescent="0.3">
      <c r="A53" s="2" t="s">
        <v>21</v>
      </c>
      <c r="B53" s="3" t="s">
        <v>121</v>
      </c>
      <c r="E53" s="34">
        <v>5</v>
      </c>
      <c r="F53" s="34">
        <v>17</v>
      </c>
      <c r="G53" s="34">
        <v>20</v>
      </c>
      <c r="H53" s="34">
        <v>22</v>
      </c>
      <c r="I53" s="34">
        <v>23</v>
      </c>
      <c r="J53" s="34">
        <v>30</v>
      </c>
      <c r="K53" s="34">
        <v>39</v>
      </c>
      <c r="L53" s="34">
        <v>44</v>
      </c>
      <c r="M53" s="34"/>
      <c r="N53" s="34">
        <v>68</v>
      </c>
      <c r="P53" s="34">
        <v>35</v>
      </c>
      <c r="Q53" s="34">
        <v>48</v>
      </c>
      <c r="R53" s="34">
        <v>49</v>
      </c>
      <c r="S53" s="34">
        <v>57</v>
      </c>
      <c r="T53" s="34">
        <v>49</v>
      </c>
      <c r="U53" s="34">
        <v>97</v>
      </c>
      <c r="V53" s="34">
        <v>58</v>
      </c>
    </row>
    <row r="54" spans="1:22" x14ac:dyDescent="0.25">
      <c r="B54" s="1" t="s">
        <v>122</v>
      </c>
      <c r="E54" s="34">
        <v>33</v>
      </c>
      <c r="F54" s="34">
        <v>33</v>
      </c>
      <c r="G54" s="34">
        <v>33</v>
      </c>
      <c r="H54" s="34">
        <v>33</v>
      </c>
      <c r="I54" s="34">
        <v>33</v>
      </c>
      <c r="J54" s="34">
        <v>85</v>
      </c>
      <c r="K54" s="34">
        <v>113</v>
      </c>
      <c r="L54" s="34">
        <v>113</v>
      </c>
      <c r="M54" s="34"/>
      <c r="N54" s="34">
        <v>107</v>
      </c>
      <c r="P54" s="34">
        <v>113</v>
      </c>
      <c r="Q54" s="34">
        <v>98</v>
      </c>
      <c r="R54" s="34">
        <v>98</v>
      </c>
      <c r="S54" s="34">
        <v>98</v>
      </c>
      <c r="T54" s="34">
        <v>98</v>
      </c>
      <c r="U54" s="34">
        <v>118</v>
      </c>
      <c r="V54" s="34">
        <v>80</v>
      </c>
    </row>
    <row r="55" spans="1:22" ht="13" x14ac:dyDescent="0.3">
      <c r="B55" s="1" t="s">
        <v>6</v>
      </c>
      <c r="E55" s="4">
        <f t="shared" ref="E55:L55" si="21">E53/E54*100</f>
        <v>15.151515151515152</v>
      </c>
      <c r="F55" s="7">
        <f t="shared" si="21"/>
        <v>51.515151515151516</v>
      </c>
      <c r="G55" s="7">
        <f t="shared" si="21"/>
        <v>60.606060606060609</v>
      </c>
      <c r="H55" s="7">
        <f t="shared" si="21"/>
        <v>66.666666666666657</v>
      </c>
      <c r="I55" s="7">
        <f t="shared" si="21"/>
        <v>69.696969696969703</v>
      </c>
      <c r="J55" s="9">
        <f t="shared" si="21"/>
        <v>35.294117647058826</v>
      </c>
      <c r="K55" s="9">
        <f t="shared" si="21"/>
        <v>34.513274336283182</v>
      </c>
      <c r="L55" s="9">
        <f t="shared" si="21"/>
        <v>38.938053097345133</v>
      </c>
      <c r="M55" s="23"/>
      <c r="N55" s="7">
        <f>N53/N54*100</f>
        <v>63.551401869158873</v>
      </c>
      <c r="P55" s="9">
        <f t="shared" ref="P55:V55" si="22">P53/P54*100</f>
        <v>30.973451327433626</v>
      </c>
      <c r="Q55" s="9">
        <f t="shared" si="22"/>
        <v>48.979591836734691</v>
      </c>
      <c r="R55" s="7">
        <f t="shared" si="22"/>
        <v>50</v>
      </c>
      <c r="S55" s="7">
        <f t="shared" si="22"/>
        <v>58.163265306122447</v>
      </c>
      <c r="T55" s="13">
        <f t="shared" si="22"/>
        <v>50</v>
      </c>
      <c r="U55" s="12">
        <f t="shared" si="22"/>
        <v>82.203389830508485</v>
      </c>
      <c r="V55" s="13">
        <f t="shared" si="22"/>
        <v>72.5</v>
      </c>
    </row>
    <row r="56" spans="1:22" ht="13" x14ac:dyDescent="0.3">
      <c r="A56" s="2" t="s">
        <v>124</v>
      </c>
      <c r="B56" s="3" t="s">
        <v>121</v>
      </c>
      <c r="I56" s="24">
        <v>4</v>
      </c>
      <c r="J56" s="24">
        <v>9</v>
      </c>
      <c r="K56" s="24">
        <v>6</v>
      </c>
      <c r="L56" s="24">
        <v>5</v>
      </c>
      <c r="N56" s="24">
        <v>6</v>
      </c>
      <c r="P56" s="24">
        <v>3</v>
      </c>
      <c r="Q56" s="24">
        <v>9</v>
      </c>
      <c r="R56" s="24">
        <v>4</v>
      </c>
      <c r="S56" s="24">
        <v>6</v>
      </c>
      <c r="T56" s="24">
        <v>3</v>
      </c>
      <c r="U56" s="24">
        <v>3</v>
      </c>
      <c r="V56" s="24">
        <v>1</v>
      </c>
    </row>
    <row r="57" spans="1:22" x14ac:dyDescent="0.25">
      <c r="B57" s="1" t="s">
        <v>122</v>
      </c>
      <c r="I57" s="24">
        <v>16</v>
      </c>
      <c r="J57" s="24">
        <v>40</v>
      </c>
      <c r="K57" s="24">
        <v>40</v>
      </c>
      <c r="L57" s="24">
        <v>40</v>
      </c>
      <c r="N57" s="24">
        <v>40</v>
      </c>
      <c r="P57" s="24">
        <v>40</v>
      </c>
      <c r="Q57" s="24">
        <v>40</v>
      </c>
      <c r="R57" s="24">
        <v>40</v>
      </c>
      <c r="S57" s="24">
        <v>40</v>
      </c>
      <c r="T57" s="24">
        <v>36</v>
      </c>
      <c r="U57" s="24">
        <v>30</v>
      </c>
      <c r="V57" s="24">
        <v>35</v>
      </c>
    </row>
    <row r="58" spans="1:22" ht="13" x14ac:dyDescent="0.3">
      <c r="B58" s="1" t="s">
        <v>6</v>
      </c>
      <c r="I58" s="9">
        <f>I56/I57*100</f>
        <v>25</v>
      </c>
      <c r="J58" s="4">
        <f>J56/J57*100</f>
        <v>22.5</v>
      </c>
      <c r="K58" s="4">
        <f>K56/K57*100</f>
        <v>15</v>
      </c>
      <c r="L58" s="4">
        <f>L56/L57*100</f>
        <v>12.5</v>
      </c>
      <c r="N58" s="4">
        <f>N56/N57*100</f>
        <v>15</v>
      </c>
      <c r="P58" s="4">
        <f t="shared" ref="P58:V58" si="23">P56/P57*100</f>
        <v>7.5</v>
      </c>
      <c r="Q58" s="4">
        <f t="shared" si="23"/>
        <v>22.5</v>
      </c>
      <c r="R58" s="4">
        <f t="shared" si="23"/>
        <v>10</v>
      </c>
      <c r="S58" s="4">
        <f t="shared" si="23"/>
        <v>15</v>
      </c>
      <c r="T58" s="4">
        <f t="shared" si="23"/>
        <v>8.3333333333333321</v>
      </c>
      <c r="U58" s="4">
        <f t="shared" si="23"/>
        <v>10</v>
      </c>
      <c r="V58" s="4">
        <f t="shared" si="23"/>
        <v>2.8571428571428572</v>
      </c>
    </row>
    <row r="59" spans="1:22" ht="13" x14ac:dyDescent="0.3">
      <c r="A59" s="2" t="s">
        <v>22</v>
      </c>
      <c r="B59" s="3" t="s">
        <v>121</v>
      </c>
      <c r="E59" s="34">
        <v>32</v>
      </c>
      <c r="F59" s="34">
        <v>44</v>
      </c>
      <c r="G59" s="34">
        <v>22</v>
      </c>
      <c r="H59" s="34">
        <v>27</v>
      </c>
      <c r="I59" s="34">
        <v>32</v>
      </c>
      <c r="J59" s="34">
        <v>34</v>
      </c>
      <c r="K59" s="34">
        <v>30</v>
      </c>
      <c r="L59" s="34">
        <v>30</v>
      </c>
      <c r="M59" s="34"/>
      <c r="N59" s="34">
        <v>37</v>
      </c>
      <c r="P59" s="34">
        <v>14</v>
      </c>
      <c r="Q59" s="34">
        <v>36</v>
      </c>
      <c r="R59" s="34">
        <v>29</v>
      </c>
      <c r="S59" s="34">
        <v>70</v>
      </c>
      <c r="T59" s="34">
        <v>37</v>
      </c>
      <c r="U59" s="34">
        <v>48</v>
      </c>
      <c r="V59" s="34">
        <v>30</v>
      </c>
    </row>
    <row r="60" spans="1:22" x14ac:dyDescent="0.25">
      <c r="B60" s="1" t="s">
        <v>122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96</v>
      </c>
      <c r="K60" s="34">
        <v>108</v>
      </c>
      <c r="L60" s="34">
        <v>108</v>
      </c>
      <c r="N60" s="34">
        <v>108</v>
      </c>
      <c r="P60" s="34">
        <v>108</v>
      </c>
      <c r="Q60" s="34">
        <v>108</v>
      </c>
      <c r="R60" s="34">
        <v>108</v>
      </c>
      <c r="S60" s="34">
        <v>108</v>
      </c>
      <c r="T60" s="34">
        <v>108</v>
      </c>
      <c r="U60" s="34">
        <v>116</v>
      </c>
      <c r="V60" s="34">
        <v>94</v>
      </c>
    </row>
    <row r="61" spans="1:22" ht="13" x14ac:dyDescent="0.3">
      <c r="B61" s="1" t="s">
        <v>6</v>
      </c>
      <c r="E61" s="21">
        <v>100</v>
      </c>
      <c r="F61" s="21">
        <v>100</v>
      </c>
      <c r="G61" s="21">
        <v>100</v>
      </c>
      <c r="H61" s="21">
        <v>100</v>
      </c>
      <c r="I61" s="21">
        <v>100</v>
      </c>
      <c r="J61" s="9">
        <f>J59/J60*100</f>
        <v>35.416666666666671</v>
      </c>
      <c r="K61" s="9">
        <f>K59/K60*100</f>
        <v>27.777777777777779</v>
      </c>
      <c r="L61" s="9">
        <f>L59/L60*100</f>
        <v>27.777777777777779</v>
      </c>
      <c r="M61" s="23"/>
      <c r="N61" s="9">
        <f>N59/N60*100</f>
        <v>34.25925925925926</v>
      </c>
      <c r="P61" s="4">
        <f t="shared" ref="P61:V61" si="24">P59/P60*100</f>
        <v>12.962962962962962</v>
      </c>
      <c r="Q61" s="9">
        <f t="shared" si="24"/>
        <v>33.333333333333329</v>
      </c>
      <c r="R61" s="9">
        <f t="shared" si="24"/>
        <v>26.851851851851855</v>
      </c>
      <c r="S61" s="13">
        <f t="shared" si="24"/>
        <v>64.81481481481481</v>
      </c>
      <c r="T61" s="9">
        <f t="shared" si="24"/>
        <v>34.25925925925926</v>
      </c>
      <c r="U61" s="9">
        <f t="shared" si="24"/>
        <v>41.379310344827587</v>
      </c>
      <c r="V61" s="9">
        <f t="shared" si="24"/>
        <v>31.914893617021278</v>
      </c>
    </row>
    <row r="62" spans="1:22" ht="13" x14ac:dyDescent="0.3">
      <c r="A62" s="2" t="s">
        <v>23</v>
      </c>
      <c r="B62" s="3" t="s">
        <v>121</v>
      </c>
      <c r="E62" s="34">
        <v>1</v>
      </c>
      <c r="F62" s="34">
        <v>1</v>
      </c>
      <c r="G62" s="34">
        <v>0</v>
      </c>
      <c r="H62" s="34">
        <v>0</v>
      </c>
      <c r="I62" s="34">
        <v>0</v>
      </c>
      <c r="J62" s="34">
        <v>4</v>
      </c>
      <c r="K62" s="34">
        <v>3</v>
      </c>
      <c r="L62" s="34">
        <v>22</v>
      </c>
      <c r="N62" s="34">
        <v>6</v>
      </c>
      <c r="O62" s="34"/>
      <c r="Q62" s="34">
        <v>14</v>
      </c>
      <c r="R62" s="34">
        <v>9</v>
      </c>
      <c r="S62" s="34">
        <v>13</v>
      </c>
      <c r="T62" s="34">
        <v>7</v>
      </c>
      <c r="U62" s="34">
        <v>6</v>
      </c>
      <c r="V62" s="34">
        <v>15</v>
      </c>
    </row>
    <row r="63" spans="1:22" x14ac:dyDescent="0.25">
      <c r="B63" s="1" t="s">
        <v>122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22</v>
      </c>
      <c r="K63" s="34">
        <v>22</v>
      </c>
      <c r="L63" s="34">
        <v>22</v>
      </c>
      <c r="N63" s="34">
        <v>22</v>
      </c>
      <c r="O63" s="34"/>
      <c r="Q63" s="34">
        <v>20</v>
      </c>
      <c r="R63" s="34">
        <v>21</v>
      </c>
      <c r="S63" s="34">
        <v>42</v>
      </c>
      <c r="T63" s="34">
        <v>42</v>
      </c>
      <c r="U63" s="34">
        <v>42</v>
      </c>
      <c r="V63" s="34">
        <v>42</v>
      </c>
    </row>
    <row r="64" spans="1:22" ht="13" x14ac:dyDescent="0.3">
      <c r="B64" s="1" t="s">
        <v>6</v>
      </c>
      <c r="E64" s="21">
        <v>100</v>
      </c>
      <c r="F64" s="21">
        <v>100</v>
      </c>
      <c r="G64" s="34"/>
      <c r="H64" s="34"/>
      <c r="I64" s="34"/>
      <c r="J64" s="4">
        <f>J62/J63*100</f>
        <v>18.181818181818183</v>
      </c>
      <c r="K64" s="4">
        <f>K62/K63*100</f>
        <v>13.636363636363635</v>
      </c>
      <c r="L64" s="8">
        <f>L62/L63*100</f>
        <v>100</v>
      </c>
      <c r="N64" s="9">
        <f>N62/N63*100</f>
        <v>27.27272727272727</v>
      </c>
      <c r="O64" s="23"/>
      <c r="Q64" s="7">
        <f t="shared" ref="Q64:V64" si="25">Q62/Q63*100</f>
        <v>70</v>
      </c>
      <c r="R64" s="9">
        <f t="shared" si="25"/>
        <v>42.857142857142854</v>
      </c>
      <c r="S64" s="9">
        <f t="shared" si="25"/>
        <v>30.952380952380953</v>
      </c>
      <c r="T64" s="25">
        <f t="shared" si="25"/>
        <v>16.666666666666664</v>
      </c>
      <c r="U64" s="25">
        <f t="shared" si="25"/>
        <v>14.285714285714285</v>
      </c>
      <c r="V64" s="9">
        <f t="shared" si="25"/>
        <v>35.714285714285715</v>
      </c>
    </row>
    <row r="65" spans="1:23" ht="13" x14ac:dyDescent="0.3">
      <c r="A65" s="2" t="s">
        <v>24</v>
      </c>
      <c r="B65" s="3" t="s">
        <v>121</v>
      </c>
      <c r="C65" s="34"/>
      <c r="D65" s="34"/>
      <c r="E65" s="34">
        <v>103</v>
      </c>
      <c r="F65" s="34">
        <v>138</v>
      </c>
      <c r="G65" s="34">
        <v>138</v>
      </c>
      <c r="H65" s="34">
        <v>154</v>
      </c>
      <c r="I65" s="34">
        <v>106</v>
      </c>
      <c r="J65" s="34">
        <v>106</v>
      </c>
      <c r="K65" s="34">
        <v>175</v>
      </c>
      <c r="L65" s="34">
        <v>94</v>
      </c>
      <c r="M65" s="34"/>
      <c r="N65" s="34">
        <v>200</v>
      </c>
      <c r="P65" s="34">
        <v>269</v>
      </c>
      <c r="Q65" s="34">
        <v>316</v>
      </c>
      <c r="R65" s="34">
        <v>345</v>
      </c>
      <c r="S65" s="34">
        <v>372</v>
      </c>
      <c r="T65" s="34">
        <v>274</v>
      </c>
      <c r="U65" s="34">
        <v>360</v>
      </c>
      <c r="V65" s="34">
        <v>288</v>
      </c>
    </row>
    <row r="66" spans="1:23" x14ac:dyDescent="0.25">
      <c r="B66" s="1" t="s">
        <v>122</v>
      </c>
      <c r="C66" s="34"/>
      <c r="D66" s="34"/>
      <c r="E66" s="34">
        <v>126</v>
      </c>
      <c r="F66" s="34">
        <v>190</v>
      </c>
      <c r="G66" s="34">
        <v>190</v>
      </c>
      <c r="H66" s="34">
        <v>178</v>
      </c>
      <c r="I66" s="34">
        <v>126</v>
      </c>
      <c r="J66" s="34">
        <v>126</v>
      </c>
      <c r="K66" s="34">
        <v>175</v>
      </c>
      <c r="L66" s="34">
        <v>276</v>
      </c>
      <c r="M66" s="34"/>
      <c r="N66" s="34">
        <v>276</v>
      </c>
      <c r="P66" s="34">
        <v>300</v>
      </c>
      <c r="Q66" s="34">
        <v>587</v>
      </c>
      <c r="R66" s="34">
        <v>655</v>
      </c>
      <c r="S66" s="34">
        <v>591</v>
      </c>
      <c r="T66" s="34">
        <v>587</v>
      </c>
      <c r="U66" s="34">
        <v>644</v>
      </c>
      <c r="V66" s="34">
        <v>695</v>
      </c>
    </row>
    <row r="67" spans="1:23" ht="13" x14ac:dyDescent="0.3">
      <c r="B67" s="1" t="s">
        <v>6</v>
      </c>
      <c r="C67" s="20"/>
      <c r="D67" s="19"/>
      <c r="E67" s="8">
        <f t="shared" ref="E67:L67" si="26">E65/E66*100</f>
        <v>81.746031746031747</v>
      </c>
      <c r="F67" s="7">
        <f t="shared" si="26"/>
        <v>72.631578947368425</v>
      </c>
      <c r="G67" s="7">
        <f t="shared" si="26"/>
        <v>72.631578947368425</v>
      </c>
      <c r="H67" s="8">
        <f t="shared" si="26"/>
        <v>86.516853932584269</v>
      </c>
      <c r="I67" s="8">
        <f t="shared" si="26"/>
        <v>84.126984126984127</v>
      </c>
      <c r="J67" s="8">
        <f t="shared" si="26"/>
        <v>84.126984126984127</v>
      </c>
      <c r="K67" s="8">
        <f t="shared" si="26"/>
        <v>100</v>
      </c>
      <c r="L67" s="9">
        <f t="shared" si="26"/>
        <v>34.057971014492757</v>
      </c>
      <c r="M67" s="23"/>
      <c r="N67" s="23"/>
      <c r="P67" s="8">
        <f t="shared" ref="P67:V67" si="27">P65/P66*100</f>
        <v>89.666666666666657</v>
      </c>
      <c r="Q67" s="7">
        <f t="shared" si="27"/>
        <v>53.833049403747864</v>
      </c>
      <c r="R67" s="7">
        <f t="shared" si="27"/>
        <v>52.671755725190842</v>
      </c>
      <c r="S67" s="7">
        <f t="shared" si="27"/>
        <v>62.944162436548226</v>
      </c>
      <c r="T67" s="9">
        <f t="shared" si="27"/>
        <v>46.678023850085175</v>
      </c>
      <c r="U67" s="13">
        <f t="shared" si="27"/>
        <v>55.900621118012417</v>
      </c>
      <c r="V67" s="9">
        <f t="shared" si="27"/>
        <v>41.438848920863308</v>
      </c>
    </row>
    <row r="68" spans="1:23" ht="13" x14ac:dyDescent="0.3">
      <c r="A68" s="2" t="s">
        <v>25</v>
      </c>
      <c r="B68" s="3" t="s">
        <v>121</v>
      </c>
      <c r="E68" s="34">
        <v>26</v>
      </c>
      <c r="F68" s="34">
        <v>34</v>
      </c>
      <c r="G68" s="34">
        <v>30</v>
      </c>
      <c r="H68" s="34">
        <v>38</v>
      </c>
      <c r="I68" s="34">
        <v>45</v>
      </c>
      <c r="J68" s="34">
        <v>42</v>
      </c>
      <c r="K68" s="34">
        <v>35</v>
      </c>
      <c r="L68" s="34">
        <v>45</v>
      </c>
      <c r="M68" s="34"/>
      <c r="N68" s="34">
        <v>22</v>
      </c>
      <c r="O68" s="34"/>
      <c r="Q68" s="34">
        <v>30</v>
      </c>
      <c r="R68" s="34">
        <v>47</v>
      </c>
      <c r="S68" s="34">
        <v>38</v>
      </c>
      <c r="T68" s="34">
        <v>42</v>
      </c>
      <c r="U68" s="34">
        <v>44</v>
      </c>
      <c r="V68" s="34">
        <v>23</v>
      </c>
    </row>
    <row r="69" spans="1:23" x14ac:dyDescent="0.25">
      <c r="B69" s="1" t="s">
        <v>122</v>
      </c>
      <c r="E69" s="34">
        <v>73</v>
      </c>
      <c r="F69" s="34">
        <v>73</v>
      </c>
      <c r="G69" s="34">
        <v>73</v>
      </c>
      <c r="H69" s="34">
        <v>73</v>
      </c>
      <c r="I69" s="34">
        <v>73</v>
      </c>
      <c r="J69" s="34">
        <v>73</v>
      </c>
      <c r="K69" s="34">
        <v>60</v>
      </c>
      <c r="L69" s="34">
        <v>60</v>
      </c>
      <c r="M69" s="34"/>
      <c r="N69" s="34">
        <v>60</v>
      </c>
      <c r="O69" s="34"/>
      <c r="Q69" s="34">
        <v>75</v>
      </c>
      <c r="R69" s="34">
        <v>72</v>
      </c>
      <c r="S69" s="34">
        <v>70</v>
      </c>
      <c r="T69" s="34">
        <v>70</v>
      </c>
      <c r="U69" s="34">
        <v>50</v>
      </c>
      <c r="V69" s="34">
        <v>50</v>
      </c>
    </row>
    <row r="70" spans="1:23" ht="13" x14ac:dyDescent="0.3">
      <c r="B70" s="1" t="s">
        <v>6</v>
      </c>
      <c r="E70" s="9">
        <f t="shared" ref="E70:L70" si="28">E68/E69*100</f>
        <v>35.61643835616438</v>
      </c>
      <c r="F70" s="9">
        <f t="shared" si="28"/>
        <v>46.575342465753423</v>
      </c>
      <c r="G70" s="9">
        <f t="shared" si="28"/>
        <v>41.095890410958901</v>
      </c>
      <c r="H70" s="7">
        <f t="shared" si="28"/>
        <v>52.054794520547944</v>
      </c>
      <c r="I70" s="7">
        <f t="shared" si="28"/>
        <v>61.643835616438359</v>
      </c>
      <c r="J70" s="7">
        <f t="shared" si="28"/>
        <v>57.534246575342465</v>
      </c>
      <c r="K70" s="7">
        <f t="shared" si="28"/>
        <v>58.333333333333336</v>
      </c>
      <c r="L70" s="8">
        <f t="shared" si="28"/>
        <v>75</v>
      </c>
      <c r="M70" s="20"/>
      <c r="N70" s="9">
        <f>N68/N69*100</f>
        <v>36.666666666666664</v>
      </c>
      <c r="O70" s="23"/>
      <c r="Q70" s="9">
        <f t="shared" ref="Q70:V70" si="29">Q68/Q69*100</f>
        <v>40</v>
      </c>
      <c r="R70" s="7">
        <f t="shared" si="29"/>
        <v>65.277777777777786</v>
      </c>
      <c r="S70" s="7">
        <f t="shared" si="29"/>
        <v>54.285714285714285</v>
      </c>
      <c r="T70" s="7">
        <f t="shared" si="29"/>
        <v>60</v>
      </c>
      <c r="U70" s="8">
        <f t="shared" si="29"/>
        <v>88</v>
      </c>
      <c r="V70" s="9">
        <f t="shared" si="29"/>
        <v>46</v>
      </c>
    </row>
    <row r="71" spans="1:23" ht="13" x14ac:dyDescent="0.3">
      <c r="A71" s="2" t="s">
        <v>26</v>
      </c>
      <c r="B71" s="3" t="s">
        <v>121</v>
      </c>
      <c r="E71" s="34">
        <v>6</v>
      </c>
      <c r="F71" s="34">
        <v>6</v>
      </c>
      <c r="G71" s="34">
        <v>9</v>
      </c>
      <c r="H71" s="34">
        <v>0</v>
      </c>
      <c r="I71" s="34">
        <v>5</v>
      </c>
      <c r="J71" s="34">
        <v>5</v>
      </c>
      <c r="K71" s="34">
        <v>2</v>
      </c>
      <c r="L71" s="34">
        <v>0</v>
      </c>
      <c r="M71" s="34"/>
      <c r="N71" s="34">
        <v>14</v>
      </c>
      <c r="O71" s="34"/>
      <c r="Q71" s="34">
        <v>12</v>
      </c>
      <c r="R71" s="34">
        <v>15</v>
      </c>
      <c r="S71" s="34">
        <v>17</v>
      </c>
      <c r="T71" s="34">
        <v>16</v>
      </c>
      <c r="U71" s="34">
        <v>15</v>
      </c>
      <c r="V71" s="34">
        <v>29</v>
      </c>
    </row>
    <row r="72" spans="1:23" x14ac:dyDescent="0.25">
      <c r="B72" s="1" t="s">
        <v>122</v>
      </c>
      <c r="E72" s="34">
        <v>11</v>
      </c>
      <c r="F72" s="34">
        <v>11</v>
      </c>
      <c r="G72" s="34">
        <v>11</v>
      </c>
      <c r="H72" s="34">
        <v>11</v>
      </c>
      <c r="I72" s="34">
        <v>11</v>
      </c>
      <c r="J72" s="34">
        <v>11</v>
      </c>
      <c r="K72" s="34">
        <v>11</v>
      </c>
      <c r="L72" s="34">
        <v>0</v>
      </c>
      <c r="M72" s="34"/>
      <c r="N72" s="34">
        <v>0</v>
      </c>
      <c r="O72" s="34"/>
      <c r="Q72" s="34">
        <v>6</v>
      </c>
      <c r="R72" s="34">
        <v>9</v>
      </c>
      <c r="S72" s="34">
        <v>0</v>
      </c>
      <c r="T72" s="34">
        <v>0</v>
      </c>
      <c r="U72" s="34">
        <v>32</v>
      </c>
      <c r="V72" s="34">
        <v>32</v>
      </c>
    </row>
    <row r="73" spans="1:23" ht="13" x14ac:dyDescent="0.3">
      <c r="B73" s="1" t="s">
        <v>6</v>
      </c>
      <c r="E73" s="7">
        <f t="shared" ref="E73:K73" si="30">E71/E72*100</f>
        <v>54.54545454545454</v>
      </c>
      <c r="F73" s="7">
        <f t="shared" si="30"/>
        <v>54.54545454545454</v>
      </c>
      <c r="G73" s="8">
        <f t="shared" si="30"/>
        <v>81.818181818181827</v>
      </c>
      <c r="H73" s="4">
        <f t="shared" si="30"/>
        <v>0</v>
      </c>
      <c r="I73" s="9">
        <f t="shared" si="30"/>
        <v>45.454545454545453</v>
      </c>
      <c r="J73" s="9">
        <f t="shared" si="30"/>
        <v>45.454545454545453</v>
      </c>
      <c r="K73" s="4">
        <f t="shared" si="30"/>
        <v>18.181818181818183</v>
      </c>
      <c r="L73" s="20"/>
      <c r="M73" s="20"/>
      <c r="N73" s="8">
        <v>100</v>
      </c>
      <c r="O73" s="20"/>
      <c r="Q73" s="11">
        <f>Q71/Q72*100</f>
        <v>200</v>
      </c>
      <c r="R73" s="11">
        <f>R71/R72*100</f>
        <v>166.66666666666669</v>
      </c>
      <c r="S73" s="12">
        <v>100</v>
      </c>
      <c r="T73" s="12">
        <v>100</v>
      </c>
      <c r="U73" s="9">
        <f>U71/U72*100</f>
        <v>46.875</v>
      </c>
      <c r="V73" s="12">
        <f>V71/V72*100</f>
        <v>90.625</v>
      </c>
    </row>
    <row r="74" spans="1:23" ht="13" x14ac:dyDescent="0.3">
      <c r="A74" s="2" t="s">
        <v>27</v>
      </c>
      <c r="B74" s="3" t="s">
        <v>121</v>
      </c>
      <c r="C74" s="37"/>
      <c r="D74" s="34"/>
      <c r="E74" s="34">
        <v>43</v>
      </c>
      <c r="F74" s="34">
        <v>45</v>
      </c>
      <c r="G74" s="34">
        <v>55</v>
      </c>
      <c r="H74" s="34">
        <v>57</v>
      </c>
      <c r="I74" s="34">
        <v>41</v>
      </c>
      <c r="J74" s="34">
        <v>49</v>
      </c>
      <c r="K74" s="34">
        <v>49</v>
      </c>
      <c r="L74" s="34">
        <v>50</v>
      </c>
      <c r="M74" s="34">
        <v>37</v>
      </c>
      <c r="N74" s="34">
        <v>53</v>
      </c>
      <c r="P74" s="34">
        <v>51</v>
      </c>
      <c r="Q74" s="34">
        <v>64</v>
      </c>
      <c r="R74" s="34">
        <v>49</v>
      </c>
      <c r="S74" s="34">
        <f>(9+37)/2</f>
        <v>23</v>
      </c>
      <c r="T74" s="34">
        <v>62</v>
      </c>
      <c r="U74" s="34">
        <v>58</v>
      </c>
      <c r="V74" s="34">
        <v>52</v>
      </c>
    </row>
    <row r="75" spans="1:23" x14ac:dyDescent="0.25">
      <c r="B75" s="1" t="s">
        <v>122</v>
      </c>
      <c r="C75" s="34"/>
      <c r="D75" s="34"/>
      <c r="E75" s="34">
        <v>76</v>
      </c>
      <c r="F75" s="34">
        <v>74</v>
      </c>
      <c r="G75" s="34">
        <v>74</v>
      </c>
      <c r="H75" s="34">
        <v>74</v>
      </c>
      <c r="I75" s="34">
        <v>64</v>
      </c>
      <c r="J75" s="34">
        <v>64</v>
      </c>
      <c r="K75" s="34">
        <v>64</v>
      </c>
      <c r="L75" s="34">
        <v>64</v>
      </c>
      <c r="M75" s="34">
        <v>64</v>
      </c>
      <c r="N75" s="34">
        <v>64</v>
      </c>
      <c r="P75" s="34">
        <v>64</v>
      </c>
      <c r="Q75" s="34">
        <v>65</v>
      </c>
      <c r="R75" s="34">
        <v>63</v>
      </c>
      <c r="S75" s="34">
        <v>60</v>
      </c>
      <c r="T75" s="34">
        <v>96</v>
      </c>
      <c r="U75" s="34">
        <v>96</v>
      </c>
      <c r="V75" s="34">
        <v>96</v>
      </c>
    </row>
    <row r="76" spans="1:23" ht="13" x14ac:dyDescent="0.3">
      <c r="B76" s="1" t="s">
        <v>6</v>
      </c>
      <c r="C76" s="20"/>
      <c r="D76" s="20"/>
      <c r="E76" s="7">
        <f t="shared" ref="E76:N76" si="31">100*E74/E75</f>
        <v>56.578947368421055</v>
      </c>
      <c r="F76" s="7">
        <f t="shared" si="31"/>
        <v>60.810810810810814</v>
      </c>
      <c r="G76" s="7">
        <f t="shared" si="31"/>
        <v>74.324324324324323</v>
      </c>
      <c r="H76" s="8">
        <f t="shared" si="31"/>
        <v>77.027027027027032</v>
      </c>
      <c r="I76" s="7">
        <f t="shared" si="31"/>
        <v>64.0625</v>
      </c>
      <c r="J76" s="8">
        <f t="shared" si="31"/>
        <v>76.5625</v>
      </c>
      <c r="K76" s="8">
        <f t="shared" si="31"/>
        <v>76.5625</v>
      </c>
      <c r="L76" s="8">
        <f t="shared" si="31"/>
        <v>78.125</v>
      </c>
      <c r="M76" s="7">
        <f t="shared" si="31"/>
        <v>57.8125</v>
      </c>
      <c r="N76" s="8">
        <f t="shared" si="31"/>
        <v>82.8125</v>
      </c>
      <c r="P76" s="8">
        <f t="shared" ref="P76:V76" si="32">100*P74/P75</f>
        <v>79.6875</v>
      </c>
      <c r="Q76" s="8">
        <f t="shared" si="32"/>
        <v>98.461538461538467</v>
      </c>
      <c r="R76" s="8">
        <f t="shared" si="32"/>
        <v>77.777777777777771</v>
      </c>
      <c r="S76" s="9">
        <f t="shared" si="32"/>
        <v>38.333333333333336</v>
      </c>
      <c r="T76" s="13">
        <f t="shared" si="32"/>
        <v>64.583333333333329</v>
      </c>
      <c r="U76" s="13">
        <f t="shared" si="32"/>
        <v>60.416666666666664</v>
      </c>
      <c r="V76" s="13">
        <f t="shared" si="32"/>
        <v>54.166666666666664</v>
      </c>
    </row>
    <row r="77" spans="1:23" ht="13" x14ac:dyDescent="0.3">
      <c r="A77" s="2" t="s">
        <v>28</v>
      </c>
      <c r="B77" s="3" t="s">
        <v>121</v>
      </c>
      <c r="E77" s="34">
        <v>1</v>
      </c>
      <c r="F77" s="34">
        <v>3</v>
      </c>
      <c r="G77" s="34">
        <v>4</v>
      </c>
      <c r="H77" s="34">
        <v>6</v>
      </c>
      <c r="I77" s="34">
        <v>6</v>
      </c>
      <c r="J77" s="34">
        <v>1</v>
      </c>
      <c r="K77" s="34">
        <v>3</v>
      </c>
      <c r="L77" s="34">
        <v>8</v>
      </c>
      <c r="M77" s="34"/>
      <c r="N77" s="34">
        <v>18</v>
      </c>
      <c r="O77" s="34"/>
      <c r="Q77" s="34">
        <v>24</v>
      </c>
      <c r="R77" s="34">
        <v>21</v>
      </c>
      <c r="S77" s="34">
        <v>29</v>
      </c>
      <c r="T77" s="34">
        <v>33</v>
      </c>
      <c r="U77" s="34">
        <v>27</v>
      </c>
      <c r="V77" s="34">
        <v>45</v>
      </c>
    </row>
    <row r="78" spans="1:23" x14ac:dyDescent="0.25">
      <c r="B78" s="1" t="s">
        <v>122</v>
      </c>
      <c r="E78" s="34">
        <v>0</v>
      </c>
      <c r="F78" s="34">
        <v>0</v>
      </c>
      <c r="G78" s="34">
        <v>24</v>
      </c>
      <c r="H78" s="34">
        <v>24</v>
      </c>
      <c r="I78" s="34">
        <v>24</v>
      </c>
      <c r="J78" s="34">
        <v>24</v>
      </c>
      <c r="K78" s="34">
        <v>24</v>
      </c>
      <c r="L78" s="34">
        <v>24</v>
      </c>
      <c r="M78" s="34"/>
      <c r="N78" s="34">
        <v>24</v>
      </c>
      <c r="O78" s="34"/>
      <c r="Q78" s="34">
        <v>24</v>
      </c>
      <c r="R78" s="34">
        <v>18</v>
      </c>
      <c r="S78" s="34">
        <v>58</v>
      </c>
      <c r="T78" s="34">
        <v>58</v>
      </c>
      <c r="U78" s="34">
        <v>52</v>
      </c>
      <c r="V78" s="34">
        <v>58</v>
      </c>
    </row>
    <row r="79" spans="1:23" ht="13" x14ac:dyDescent="0.3">
      <c r="B79" s="1" t="s">
        <v>6</v>
      </c>
      <c r="E79" s="21">
        <v>100</v>
      </c>
      <c r="F79" s="21">
        <v>100</v>
      </c>
      <c r="G79" s="4">
        <f t="shared" ref="G79:L79" si="33">100*G77/G78</f>
        <v>16.666666666666668</v>
      </c>
      <c r="H79" s="9">
        <f t="shared" si="33"/>
        <v>25</v>
      </c>
      <c r="I79" s="9">
        <f t="shared" si="33"/>
        <v>25</v>
      </c>
      <c r="J79" s="4">
        <f t="shared" si="33"/>
        <v>4.166666666666667</v>
      </c>
      <c r="K79" s="4">
        <f t="shared" si="33"/>
        <v>12.5</v>
      </c>
      <c r="L79" s="9">
        <f t="shared" si="33"/>
        <v>33.333333333333336</v>
      </c>
      <c r="M79" s="23"/>
      <c r="N79" s="8">
        <f>100*N77/N78</f>
        <v>75</v>
      </c>
      <c r="O79" s="20"/>
      <c r="Q79" s="8">
        <f t="shared" ref="Q79:V79" si="34">100*Q77/Q78</f>
        <v>100</v>
      </c>
      <c r="R79" s="11">
        <f t="shared" si="34"/>
        <v>116.66666666666667</v>
      </c>
      <c r="S79" s="13">
        <f t="shared" si="34"/>
        <v>50</v>
      </c>
      <c r="T79" s="13">
        <f t="shared" si="34"/>
        <v>56.896551724137929</v>
      </c>
      <c r="U79" s="13">
        <f t="shared" si="34"/>
        <v>51.92307692307692</v>
      </c>
      <c r="V79" s="12">
        <f t="shared" si="34"/>
        <v>77.58620689655173</v>
      </c>
    </row>
    <row r="80" spans="1:23" ht="13" x14ac:dyDescent="0.3">
      <c r="A80" s="2" t="s">
        <v>29</v>
      </c>
      <c r="B80" s="3" t="s">
        <v>121</v>
      </c>
      <c r="E80" s="34">
        <v>36</v>
      </c>
      <c r="F80" s="34"/>
      <c r="G80" s="34">
        <v>35</v>
      </c>
      <c r="H80" s="34">
        <v>28</v>
      </c>
      <c r="I80" s="34">
        <v>26</v>
      </c>
      <c r="J80" s="34">
        <v>28</v>
      </c>
      <c r="K80" s="34">
        <v>26</v>
      </c>
      <c r="L80" s="34">
        <v>38</v>
      </c>
      <c r="M80" s="34"/>
      <c r="N80" s="34">
        <v>42</v>
      </c>
      <c r="O80" s="34"/>
      <c r="Q80" s="34">
        <v>30</v>
      </c>
      <c r="R80" s="34">
        <v>37</v>
      </c>
      <c r="S80" s="34">
        <v>41</v>
      </c>
      <c r="T80" s="34">
        <v>55</v>
      </c>
      <c r="U80" s="34">
        <v>40</v>
      </c>
      <c r="V80" s="34">
        <v>43</v>
      </c>
      <c r="W80" s="34"/>
    </row>
    <row r="81" spans="1:23" x14ac:dyDescent="0.25">
      <c r="B81" s="1" t="s">
        <v>122</v>
      </c>
      <c r="E81" s="34">
        <v>68</v>
      </c>
      <c r="F81" s="34"/>
      <c r="G81" s="34">
        <v>68</v>
      </c>
      <c r="H81" s="34">
        <v>68</v>
      </c>
      <c r="I81" s="34">
        <v>68</v>
      </c>
      <c r="J81" s="34">
        <v>68</v>
      </c>
      <c r="K81" s="34">
        <v>56</v>
      </c>
      <c r="L81" s="34">
        <v>56</v>
      </c>
      <c r="M81" s="34"/>
      <c r="N81" s="34">
        <v>56</v>
      </c>
      <c r="O81" s="34"/>
      <c r="Q81" s="34">
        <v>65</v>
      </c>
      <c r="R81" s="34">
        <v>58</v>
      </c>
      <c r="S81" s="34">
        <v>54</v>
      </c>
      <c r="T81" s="34">
        <v>55</v>
      </c>
      <c r="U81" s="34">
        <v>78</v>
      </c>
      <c r="V81" s="34">
        <v>78</v>
      </c>
      <c r="W81" s="34"/>
    </row>
    <row r="82" spans="1:23" ht="13" x14ac:dyDescent="0.3">
      <c r="B82" s="1" t="s">
        <v>6</v>
      </c>
      <c r="E82" s="7">
        <f>100*E80/E81</f>
        <v>52.941176470588232</v>
      </c>
      <c r="F82" s="20"/>
      <c r="G82" s="7">
        <f t="shared" ref="G82:L82" si="35">100*G80/G81</f>
        <v>51.470588235294116</v>
      </c>
      <c r="H82" s="9">
        <f t="shared" si="35"/>
        <v>41.176470588235297</v>
      </c>
      <c r="I82" s="9">
        <f t="shared" si="35"/>
        <v>38.235294117647058</v>
      </c>
      <c r="J82" s="9">
        <f t="shared" si="35"/>
        <v>41.176470588235297</v>
      </c>
      <c r="K82" s="9">
        <f t="shared" si="35"/>
        <v>46.428571428571431</v>
      </c>
      <c r="L82" s="7">
        <f t="shared" si="35"/>
        <v>67.857142857142861</v>
      </c>
      <c r="M82" s="20"/>
      <c r="N82" s="8">
        <f>100*N80/N81</f>
        <v>75</v>
      </c>
      <c r="O82" s="20"/>
      <c r="Q82" s="9">
        <f t="shared" ref="Q82:V82" si="36">100*Q80/Q81</f>
        <v>46.153846153846153</v>
      </c>
      <c r="R82" s="7">
        <f t="shared" si="36"/>
        <v>63.793103448275865</v>
      </c>
      <c r="S82" s="8">
        <f t="shared" si="36"/>
        <v>75.925925925925924</v>
      </c>
      <c r="T82" s="8">
        <f t="shared" si="36"/>
        <v>100</v>
      </c>
      <c r="U82" s="7">
        <f t="shared" si="36"/>
        <v>51.282051282051285</v>
      </c>
      <c r="V82" s="7">
        <f t="shared" si="36"/>
        <v>55.128205128205131</v>
      </c>
      <c r="W82" s="20"/>
    </row>
    <row r="83" spans="1:23" ht="13" x14ac:dyDescent="0.3">
      <c r="A83" s="2" t="s">
        <v>30</v>
      </c>
      <c r="B83" s="3" t="s">
        <v>121</v>
      </c>
      <c r="C83" s="34"/>
      <c r="D83" s="34"/>
      <c r="E83" s="34">
        <v>138</v>
      </c>
      <c r="F83" s="34">
        <v>136</v>
      </c>
      <c r="G83" s="34">
        <v>155</v>
      </c>
      <c r="H83" s="34">
        <v>179</v>
      </c>
      <c r="I83" s="34">
        <v>71</v>
      </c>
      <c r="J83" s="34">
        <v>66</v>
      </c>
      <c r="K83" s="34">
        <v>108</v>
      </c>
      <c r="L83" s="34">
        <v>101</v>
      </c>
      <c r="M83" s="34"/>
      <c r="N83" s="34">
        <v>40</v>
      </c>
      <c r="P83" s="34">
        <v>43</v>
      </c>
      <c r="Q83" s="34">
        <v>59</v>
      </c>
      <c r="R83" s="34">
        <v>51</v>
      </c>
      <c r="S83" s="34">
        <v>59</v>
      </c>
      <c r="T83" s="34">
        <v>68</v>
      </c>
      <c r="U83" s="34">
        <v>57</v>
      </c>
      <c r="V83" s="34">
        <v>48</v>
      </c>
    </row>
    <row r="84" spans="1:23" x14ac:dyDescent="0.25">
      <c r="B84" s="1" t="s">
        <v>122</v>
      </c>
      <c r="C84" s="34"/>
      <c r="D84" s="34"/>
      <c r="E84" s="34">
        <v>207</v>
      </c>
      <c r="F84" s="34">
        <v>204</v>
      </c>
      <c r="G84" s="34">
        <v>204</v>
      </c>
      <c r="H84" s="34">
        <v>192</v>
      </c>
      <c r="I84" s="34">
        <v>192</v>
      </c>
      <c r="J84" s="34">
        <v>192</v>
      </c>
      <c r="K84" s="34">
        <v>130</v>
      </c>
      <c r="L84" s="34">
        <v>130</v>
      </c>
      <c r="M84" s="34"/>
      <c r="N84" s="34">
        <v>130</v>
      </c>
      <c r="P84" s="34">
        <v>130</v>
      </c>
      <c r="Q84" s="34">
        <v>100</v>
      </c>
      <c r="R84" s="34">
        <v>73</v>
      </c>
      <c r="S84" s="34">
        <v>73</v>
      </c>
      <c r="T84" s="34">
        <v>104</v>
      </c>
      <c r="U84" s="34">
        <v>56</v>
      </c>
      <c r="V84" s="34">
        <v>56</v>
      </c>
    </row>
    <row r="85" spans="1:23" ht="13" x14ac:dyDescent="0.3">
      <c r="B85" s="1" t="s">
        <v>6</v>
      </c>
      <c r="C85" s="20"/>
      <c r="D85" s="20"/>
      <c r="E85" s="7">
        <f t="shared" ref="E85:J85" si="37">100*E83/E84</f>
        <v>66.666666666666671</v>
      </c>
      <c r="F85" s="7">
        <f t="shared" si="37"/>
        <v>66.666666666666671</v>
      </c>
      <c r="G85" s="8">
        <f t="shared" si="37"/>
        <v>75.980392156862749</v>
      </c>
      <c r="H85" s="8">
        <f t="shared" si="37"/>
        <v>93.229166666666671</v>
      </c>
      <c r="I85" s="9">
        <f t="shared" si="37"/>
        <v>36.979166666666664</v>
      </c>
      <c r="J85" s="9">
        <f t="shared" si="37"/>
        <v>34.375</v>
      </c>
      <c r="K85" s="7">
        <f>100*K83/$I84</f>
        <v>56.25</v>
      </c>
      <c r="L85" s="8">
        <f>100*L83/L84</f>
        <v>77.692307692307693</v>
      </c>
      <c r="M85" s="20"/>
      <c r="N85" s="9">
        <f>100*N83/N84</f>
        <v>30.76923076923077</v>
      </c>
      <c r="P85" s="9">
        <f t="shared" ref="P85:V85" si="38">100*P83/P84</f>
        <v>33.07692307692308</v>
      </c>
      <c r="Q85" s="7">
        <f t="shared" si="38"/>
        <v>59</v>
      </c>
      <c r="R85" s="7">
        <f t="shared" si="38"/>
        <v>69.863013698630141</v>
      </c>
      <c r="S85" s="8">
        <f t="shared" si="38"/>
        <v>80.821917808219183</v>
      </c>
      <c r="T85" s="13">
        <f t="shared" si="38"/>
        <v>65.384615384615387</v>
      </c>
      <c r="U85" s="11">
        <f t="shared" si="38"/>
        <v>101.78571428571429</v>
      </c>
      <c r="V85" s="12">
        <f t="shared" si="38"/>
        <v>85.714285714285708</v>
      </c>
    </row>
    <row r="86" spans="1:23" ht="13" x14ac:dyDescent="0.3">
      <c r="A86" s="2" t="s">
        <v>31</v>
      </c>
      <c r="B86" s="3" t="s">
        <v>121</v>
      </c>
      <c r="E86" s="34">
        <v>24</v>
      </c>
      <c r="F86" s="34">
        <v>31</v>
      </c>
      <c r="G86" s="34">
        <v>20</v>
      </c>
      <c r="H86" s="34">
        <v>28</v>
      </c>
      <c r="I86" s="34">
        <v>26</v>
      </c>
      <c r="J86" s="34">
        <v>9</v>
      </c>
      <c r="K86" s="34">
        <v>59</v>
      </c>
      <c r="L86" s="34">
        <v>48</v>
      </c>
      <c r="M86" s="34"/>
      <c r="N86" s="34">
        <v>23</v>
      </c>
      <c r="O86" s="34"/>
      <c r="Q86" s="34">
        <v>98</v>
      </c>
      <c r="R86" s="34">
        <v>62</v>
      </c>
      <c r="S86" s="34">
        <v>72</v>
      </c>
      <c r="T86" s="34">
        <v>68</v>
      </c>
      <c r="U86" s="34">
        <v>93</v>
      </c>
      <c r="V86" s="34">
        <v>82</v>
      </c>
    </row>
    <row r="87" spans="1:23" x14ac:dyDescent="0.25">
      <c r="B87" s="1" t="s">
        <v>122</v>
      </c>
      <c r="E87" s="34">
        <v>32</v>
      </c>
      <c r="F87" s="34">
        <v>32</v>
      </c>
      <c r="G87" s="34">
        <v>32</v>
      </c>
      <c r="H87" s="34">
        <v>32</v>
      </c>
      <c r="I87" s="34">
        <v>32</v>
      </c>
      <c r="J87" s="34">
        <v>32</v>
      </c>
      <c r="K87" s="34">
        <v>64</v>
      </c>
      <c r="L87" s="34">
        <v>64</v>
      </c>
      <c r="M87" s="34"/>
      <c r="N87" s="34">
        <v>64</v>
      </c>
      <c r="O87" s="34"/>
      <c r="Q87" s="34">
        <v>75</v>
      </c>
      <c r="R87" s="34">
        <v>94</v>
      </c>
      <c r="S87" s="34">
        <v>100</v>
      </c>
      <c r="T87" s="34">
        <v>114</v>
      </c>
      <c r="U87" s="34">
        <v>89</v>
      </c>
      <c r="V87" s="34">
        <v>87</v>
      </c>
    </row>
    <row r="88" spans="1:23" ht="13" x14ac:dyDescent="0.3">
      <c r="B88" s="1" t="s">
        <v>6</v>
      </c>
      <c r="E88" s="8">
        <f t="shared" ref="E88:L88" si="39">100*E86/E87</f>
        <v>75</v>
      </c>
      <c r="F88" s="8">
        <f t="shared" si="39"/>
        <v>96.875</v>
      </c>
      <c r="G88" s="7">
        <f t="shared" si="39"/>
        <v>62.5</v>
      </c>
      <c r="H88" s="8">
        <f t="shared" si="39"/>
        <v>87.5</v>
      </c>
      <c r="I88" s="8">
        <f t="shared" si="39"/>
        <v>81.25</v>
      </c>
      <c r="J88" s="9">
        <f t="shared" si="39"/>
        <v>28.125</v>
      </c>
      <c r="K88" s="8">
        <f t="shared" si="39"/>
        <v>92.1875</v>
      </c>
      <c r="L88" s="8">
        <f t="shared" si="39"/>
        <v>75</v>
      </c>
      <c r="M88" s="20"/>
      <c r="N88" s="9">
        <f>100*N86/N87</f>
        <v>35.9375</v>
      </c>
      <c r="O88" s="23"/>
      <c r="Q88" s="11">
        <f t="shared" ref="Q88:V88" si="40">100*Q86/Q87</f>
        <v>130.66666666666666</v>
      </c>
      <c r="R88" s="7">
        <f t="shared" si="40"/>
        <v>65.957446808510639</v>
      </c>
      <c r="S88" s="7">
        <f t="shared" si="40"/>
        <v>72</v>
      </c>
      <c r="T88" s="7">
        <f t="shared" si="40"/>
        <v>59.649122807017541</v>
      </c>
      <c r="U88" s="14">
        <f t="shared" si="40"/>
        <v>104.49438202247191</v>
      </c>
      <c r="V88" s="8">
        <f t="shared" si="40"/>
        <v>94.252873563218387</v>
      </c>
    </row>
    <row r="89" spans="1:23" ht="13" x14ac:dyDescent="0.3">
      <c r="A89" s="2" t="s">
        <v>32</v>
      </c>
      <c r="B89" s="3" t="s">
        <v>121</v>
      </c>
      <c r="E89" s="34">
        <v>1</v>
      </c>
      <c r="F89" s="34">
        <v>2</v>
      </c>
      <c r="G89" s="34">
        <v>0</v>
      </c>
      <c r="H89" s="34">
        <v>3</v>
      </c>
      <c r="I89" s="34">
        <v>4</v>
      </c>
      <c r="J89" s="34">
        <v>3</v>
      </c>
      <c r="K89" s="34">
        <v>2</v>
      </c>
      <c r="L89" s="34">
        <v>1</v>
      </c>
      <c r="M89" s="34"/>
      <c r="N89" s="34">
        <v>1</v>
      </c>
      <c r="O89" s="34"/>
      <c r="Q89" s="34">
        <v>1</v>
      </c>
      <c r="R89" s="34">
        <v>4</v>
      </c>
      <c r="S89" s="34">
        <v>8</v>
      </c>
      <c r="T89" s="34">
        <v>12</v>
      </c>
    </row>
    <row r="90" spans="1:23" x14ac:dyDescent="0.25">
      <c r="B90" s="1" t="s">
        <v>122</v>
      </c>
      <c r="E90" s="34">
        <v>12</v>
      </c>
      <c r="F90" s="34">
        <v>12</v>
      </c>
      <c r="G90" s="34">
        <v>12</v>
      </c>
      <c r="H90" s="34">
        <v>12</v>
      </c>
      <c r="I90" s="34">
        <v>12</v>
      </c>
      <c r="J90" s="34">
        <v>12</v>
      </c>
      <c r="K90" s="34">
        <v>12</v>
      </c>
      <c r="L90" s="34">
        <v>12</v>
      </c>
      <c r="M90" s="34"/>
      <c r="N90" s="34">
        <v>12</v>
      </c>
      <c r="O90" s="34"/>
      <c r="Q90" s="34">
        <v>12</v>
      </c>
      <c r="R90" s="34">
        <v>6</v>
      </c>
      <c r="S90" s="34">
        <v>6</v>
      </c>
      <c r="T90" s="34">
        <v>6</v>
      </c>
    </row>
    <row r="91" spans="1:23" ht="13" x14ac:dyDescent="0.3">
      <c r="B91" s="1" t="s">
        <v>6</v>
      </c>
      <c r="E91" s="4">
        <f t="shared" ref="E91:L91" si="41">100*E89/E90</f>
        <v>8.3333333333333339</v>
      </c>
      <c r="F91" s="4">
        <f t="shared" si="41"/>
        <v>16.666666666666668</v>
      </c>
      <c r="G91" s="4">
        <f t="shared" si="41"/>
        <v>0</v>
      </c>
      <c r="H91" s="9">
        <f t="shared" si="41"/>
        <v>25</v>
      </c>
      <c r="I91" s="9">
        <f t="shared" si="41"/>
        <v>33.333333333333336</v>
      </c>
      <c r="J91" s="9">
        <f t="shared" si="41"/>
        <v>25</v>
      </c>
      <c r="K91" s="4">
        <f t="shared" si="41"/>
        <v>16.666666666666668</v>
      </c>
      <c r="L91" s="4">
        <f t="shared" si="41"/>
        <v>8.3333333333333339</v>
      </c>
      <c r="M91" s="20"/>
      <c r="N91" s="4">
        <f>100*N89/N90</f>
        <v>8.3333333333333339</v>
      </c>
      <c r="O91" s="20"/>
      <c r="Q91" s="4">
        <f>100*Q89/Q90</f>
        <v>8.3333333333333339</v>
      </c>
      <c r="R91" s="7">
        <f>100*R89/R90</f>
        <v>66.666666666666671</v>
      </c>
      <c r="S91" s="14">
        <f>100*S89/S90</f>
        <v>133.33333333333334</v>
      </c>
      <c r="T91" s="14">
        <f>100*T89/T90</f>
        <v>200</v>
      </c>
    </row>
    <row r="92" spans="1:23" ht="13" x14ac:dyDescent="0.3">
      <c r="A92" s="2" t="s">
        <v>33</v>
      </c>
      <c r="B92" s="3" t="s">
        <v>121</v>
      </c>
      <c r="Q92" s="34">
        <v>4</v>
      </c>
      <c r="R92" s="34">
        <v>2</v>
      </c>
      <c r="S92" s="34">
        <v>3</v>
      </c>
      <c r="T92" s="34">
        <v>9</v>
      </c>
      <c r="V92" s="34"/>
    </row>
    <row r="93" spans="1:23" x14ac:dyDescent="0.25">
      <c r="B93" s="1" t="s">
        <v>122</v>
      </c>
      <c r="Q93" s="34">
        <v>0</v>
      </c>
      <c r="R93" s="34">
        <v>12</v>
      </c>
      <c r="S93" s="34">
        <v>12</v>
      </c>
      <c r="T93" s="34">
        <v>12</v>
      </c>
      <c r="V93" s="34"/>
    </row>
    <row r="94" spans="1:23" ht="13" x14ac:dyDescent="0.3">
      <c r="B94" s="1" t="s">
        <v>6</v>
      </c>
      <c r="Q94" s="8">
        <v>100</v>
      </c>
      <c r="R94" s="4">
        <f>100*R92/R93</f>
        <v>16.666666666666668</v>
      </c>
      <c r="S94" s="9">
        <f>100*S92/S93</f>
        <v>25</v>
      </c>
      <c r="T94" s="12">
        <f>100*T92/T93</f>
        <v>75</v>
      </c>
      <c r="V94" s="20"/>
    </row>
    <row r="95" spans="1:23" ht="13" x14ac:dyDescent="0.3">
      <c r="A95" s="2" t="s">
        <v>34</v>
      </c>
      <c r="B95" s="3" t="s">
        <v>121</v>
      </c>
      <c r="L95" s="34">
        <v>92</v>
      </c>
      <c r="N95" s="34">
        <v>104</v>
      </c>
      <c r="P95" s="34">
        <v>104</v>
      </c>
      <c r="Q95" s="34">
        <v>90</v>
      </c>
      <c r="R95" s="34">
        <v>90</v>
      </c>
      <c r="S95" s="34">
        <v>135</v>
      </c>
      <c r="T95" s="34">
        <v>116</v>
      </c>
      <c r="U95" s="34">
        <v>104</v>
      </c>
      <c r="V95" s="34">
        <v>70</v>
      </c>
    </row>
    <row r="96" spans="1:23" x14ac:dyDescent="0.25">
      <c r="B96" s="1" t="s">
        <v>122</v>
      </c>
      <c r="L96" s="34">
        <v>128</v>
      </c>
      <c r="N96" s="34">
        <v>120</v>
      </c>
      <c r="P96" s="34">
        <v>120</v>
      </c>
      <c r="Q96" s="34">
        <v>120</v>
      </c>
      <c r="R96" s="34">
        <v>120</v>
      </c>
      <c r="S96" s="34">
        <v>150</v>
      </c>
      <c r="T96" s="34">
        <v>164</v>
      </c>
      <c r="U96" s="34">
        <v>154</v>
      </c>
      <c r="V96" s="34">
        <v>154</v>
      </c>
    </row>
    <row r="97" spans="1:22" ht="13" x14ac:dyDescent="0.3">
      <c r="B97" s="1" t="s">
        <v>6</v>
      </c>
      <c r="L97" s="7">
        <f>100*L95/L96</f>
        <v>71.875</v>
      </c>
      <c r="N97" s="8">
        <f>100*N95/N96</f>
        <v>86.666666666666671</v>
      </c>
      <c r="P97" s="8">
        <f t="shared" ref="P97:V97" si="42">100*P95/P96</f>
        <v>86.666666666666671</v>
      </c>
      <c r="Q97" s="8">
        <f t="shared" si="42"/>
        <v>75</v>
      </c>
      <c r="R97" s="8">
        <f t="shared" si="42"/>
        <v>75</v>
      </c>
      <c r="S97" s="8">
        <f t="shared" si="42"/>
        <v>90</v>
      </c>
      <c r="T97" s="13">
        <f t="shared" si="42"/>
        <v>70.731707317073173</v>
      </c>
      <c r="U97" s="13">
        <f t="shared" si="42"/>
        <v>67.532467532467535</v>
      </c>
      <c r="V97" s="9">
        <f t="shared" si="42"/>
        <v>45.454545454545453</v>
      </c>
    </row>
    <row r="98" spans="1:22" ht="13" x14ac:dyDescent="0.3">
      <c r="A98" s="2" t="s">
        <v>35</v>
      </c>
      <c r="B98" s="3" t="s">
        <v>121</v>
      </c>
      <c r="Q98" s="34">
        <v>3</v>
      </c>
      <c r="R98" s="34">
        <v>5</v>
      </c>
      <c r="S98" s="34">
        <v>2</v>
      </c>
      <c r="T98" s="34">
        <v>2</v>
      </c>
      <c r="U98" s="34">
        <v>1</v>
      </c>
      <c r="V98" s="34">
        <v>2</v>
      </c>
    </row>
    <row r="99" spans="1:22" x14ac:dyDescent="0.25">
      <c r="B99" s="1" t="s">
        <v>122</v>
      </c>
      <c r="Q99" s="34">
        <v>10</v>
      </c>
      <c r="R99" s="34">
        <v>10</v>
      </c>
      <c r="S99" s="34">
        <v>12</v>
      </c>
      <c r="T99" s="34">
        <v>12</v>
      </c>
      <c r="U99" s="34">
        <v>12</v>
      </c>
      <c r="V99" s="34">
        <v>12</v>
      </c>
    </row>
    <row r="100" spans="1:22" ht="13" x14ac:dyDescent="0.3">
      <c r="B100" s="1" t="s">
        <v>6</v>
      </c>
      <c r="Q100" s="9">
        <f t="shared" ref="Q100:V100" si="43">100*Q98/Q99</f>
        <v>30</v>
      </c>
      <c r="R100" s="7">
        <f t="shared" si="43"/>
        <v>50</v>
      </c>
      <c r="S100" s="4">
        <f t="shared" si="43"/>
        <v>16.666666666666668</v>
      </c>
      <c r="T100" s="4">
        <f t="shared" si="43"/>
        <v>16.666666666666668</v>
      </c>
      <c r="U100" s="4">
        <f t="shared" si="43"/>
        <v>8.3333333333333339</v>
      </c>
      <c r="V100" s="4">
        <f t="shared" si="43"/>
        <v>16.666666666666668</v>
      </c>
    </row>
    <row r="101" spans="1:22" ht="13" x14ac:dyDescent="0.3">
      <c r="A101" s="2" t="s">
        <v>36</v>
      </c>
      <c r="B101" s="3" t="s">
        <v>121</v>
      </c>
      <c r="Q101" s="34">
        <v>0</v>
      </c>
      <c r="R101" s="34">
        <v>10</v>
      </c>
      <c r="S101" s="34">
        <v>14</v>
      </c>
      <c r="T101" s="34">
        <v>1</v>
      </c>
      <c r="U101" s="34">
        <v>26</v>
      </c>
      <c r="V101" s="34">
        <v>24</v>
      </c>
    </row>
    <row r="102" spans="1:22" x14ac:dyDescent="0.25">
      <c r="B102" s="1" t="s">
        <v>122</v>
      </c>
      <c r="Q102" s="34">
        <v>5</v>
      </c>
      <c r="R102" s="34">
        <v>15</v>
      </c>
      <c r="S102" s="34">
        <v>34</v>
      </c>
      <c r="T102" s="34">
        <v>62</v>
      </c>
      <c r="U102" s="34">
        <v>130</v>
      </c>
      <c r="V102" s="34">
        <v>130</v>
      </c>
    </row>
    <row r="103" spans="1:22" ht="13" x14ac:dyDescent="0.3">
      <c r="B103" s="1" t="s">
        <v>6</v>
      </c>
      <c r="Q103" s="4">
        <f t="shared" ref="Q103:V103" si="44">100*Q101/Q102</f>
        <v>0</v>
      </c>
      <c r="R103" s="7">
        <f t="shared" si="44"/>
        <v>66.666666666666671</v>
      </c>
      <c r="S103" s="9">
        <f t="shared" si="44"/>
        <v>41.176470588235297</v>
      </c>
      <c r="T103" s="25">
        <f t="shared" si="44"/>
        <v>1.6129032258064515</v>
      </c>
      <c r="U103" s="25">
        <f t="shared" si="44"/>
        <v>20</v>
      </c>
      <c r="V103" s="25">
        <f t="shared" si="44"/>
        <v>18.46153846153846</v>
      </c>
    </row>
    <row r="104" spans="1:22" ht="13" x14ac:dyDescent="0.3">
      <c r="A104" s="2" t="s">
        <v>37</v>
      </c>
      <c r="B104" s="3" t="s">
        <v>121</v>
      </c>
      <c r="L104" s="34">
        <v>247</v>
      </c>
      <c r="N104" s="34">
        <v>198</v>
      </c>
      <c r="P104" s="34">
        <v>292</v>
      </c>
      <c r="Q104" s="34">
        <v>27</v>
      </c>
      <c r="R104" s="34">
        <v>250</v>
      </c>
      <c r="S104" s="34">
        <v>200</v>
      </c>
      <c r="T104" s="34">
        <v>180</v>
      </c>
      <c r="U104" s="34">
        <v>113</v>
      </c>
      <c r="V104" s="34">
        <v>90</v>
      </c>
    </row>
    <row r="105" spans="1:22" x14ac:dyDescent="0.25">
      <c r="B105" s="1" t="s">
        <v>122</v>
      </c>
      <c r="L105" s="34">
        <v>400</v>
      </c>
      <c r="N105" s="34">
        <v>368</v>
      </c>
      <c r="P105" s="34">
        <v>400</v>
      </c>
      <c r="Q105" s="34">
        <v>420</v>
      </c>
      <c r="R105" s="34">
        <v>420</v>
      </c>
      <c r="S105" s="34">
        <v>328</v>
      </c>
      <c r="T105" s="34">
        <v>412</v>
      </c>
      <c r="U105" s="34">
        <v>456</v>
      </c>
      <c r="V105" s="34">
        <v>456</v>
      </c>
    </row>
    <row r="106" spans="1:22" ht="13" x14ac:dyDescent="0.3">
      <c r="B106" s="1" t="s">
        <v>6</v>
      </c>
      <c r="L106" s="7">
        <f>100*L104/L105</f>
        <v>61.75</v>
      </c>
      <c r="N106" s="7">
        <f>100*N104/N105</f>
        <v>53.804347826086953</v>
      </c>
      <c r="P106" s="7">
        <f t="shared" ref="P106:V106" si="45">100*P104/P105</f>
        <v>73</v>
      </c>
      <c r="Q106" s="4">
        <f t="shared" si="45"/>
        <v>6.4285714285714288</v>
      </c>
      <c r="R106" s="7">
        <f t="shared" si="45"/>
        <v>59.523809523809526</v>
      </c>
      <c r="S106" s="7">
        <f t="shared" si="45"/>
        <v>60.975609756097562</v>
      </c>
      <c r="T106" s="9">
        <f t="shared" si="45"/>
        <v>43.689320388349515</v>
      </c>
      <c r="U106" s="9">
        <f t="shared" si="45"/>
        <v>24.780701754385966</v>
      </c>
      <c r="V106" s="25">
        <f t="shared" si="45"/>
        <v>19.736842105263158</v>
      </c>
    </row>
    <row r="107" spans="1:22" x14ac:dyDescent="0.25">
      <c r="A107" s="1" t="s">
        <v>38</v>
      </c>
    </row>
    <row r="108" spans="1:22" ht="13" x14ac:dyDescent="0.3">
      <c r="A108" s="2" t="s">
        <v>39</v>
      </c>
      <c r="B108" s="3" t="s">
        <v>121</v>
      </c>
      <c r="E108" s="34">
        <v>3</v>
      </c>
      <c r="F108" s="34">
        <v>21</v>
      </c>
      <c r="G108" s="34">
        <v>10</v>
      </c>
      <c r="H108" s="34">
        <v>15</v>
      </c>
      <c r="I108" s="34">
        <v>20</v>
      </c>
      <c r="J108" s="34">
        <v>21</v>
      </c>
      <c r="K108" s="34">
        <v>19</v>
      </c>
      <c r="L108" s="34">
        <v>13</v>
      </c>
      <c r="M108" s="34"/>
      <c r="N108" s="34">
        <v>15</v>
      </c>
      <c r="P108" s="34">
        <v>14</v>
      </c>
      <c r="Q108" s="34">
        <v>27</v>
      </c>
      <c r="R108" s="34">
        <v>23</v>
      </c>
      <c r="S108" s="34">
        <v>24</v>
      </c>
      <c r="T108" s="34">
        <v>17</v>
      </c>
      <c r="U108" s="34">
        <v>16</v>
      </c>
      <c r="V108" s="34">
        <v>30</v>
      </c>
    </row>
    <row r="109" spans="1:22" x14ac:dyDescent="0.25">
      <c r="B109" s="1" t="s">
        <v>122</v>
      </c>
      <c r="E109" s="34">
        <v>45</v>
      </c>
      <c r="F109" s="34">
        <v>45</v>
      </c>
      <c r="G109" s="34">
        <v>45</v>
      </c>
      <c r="H109" s="34">
        <v>45</v>
      </c>
      <c r="I109" s="34">
        <v>45</v>
      </c>
      <c r="J109" s="34">
        <v>54</v>
      </c>
      <c r="K109" s="34">
        <v>54</v>
      </c>
      <c r="L109" s="34">
        <v>54</v>
      </c>
      <c r="M109" s="34"/>
      <c r="N109" s="34">
        <v>54</v>
      </c>
      <c r="P109" s="34">
        <v>54</v>
      </c>
      <c r="Q109" s="34">
        <v>54</v>
      </c>
      <c r="R109" s="34">
        <v>54</v>
      </c>
      <c r="S109" s="34">
        <v>54</v>
      </c>
      <c r="T109" s="34">
        <v>54</v>
      </c>
      <c r="U109" s="34">
        <v>37</v>
      </c>
      <c r="V109" s="34">
        <v>156</v>
      </c>
    </row>
    <row r="110" spans="1:22" ht="13" x14ac:dyDescent="0.3">
      <c r="B110" s="1" t="s">
        <v>6</v>
      </c>
      <c r="E110" s="4">
        <f t="shared" ref="E110:L110" si="46">100*E108/E109</f>
        <v>6.666666666666667</v>
      </c>
      <c r="F110" s="9">
        <f t="shared" si="46"/>
        <v>46.666666666666664</v>
      </c>
      <c r="G110" s="4">
        <f t="shared" si="46"/>
        <v>22.222222222222221</v>
      </c>
      <c r="H110" s="9">
        <f t="shared" si="46"/>
        <v>33.333333333333336</v>
      </c>
      <c r="I110" s="9">
        <f t="shared" si="46"/>
        <v>44.444444444444443</v>
      </c>
      <c r="J110" s="9">
        <f t="shared" si="46"/>
        <v>38.888888888888886</v>
      </c>
      <c r="K110" s="9">
        <f t="shared" si="46"/>
        <v>35.185185185185183</v>
      </c>
      <c r="L110" s="4">
        <f t="shared" si="46"/>
        <v>24.074074074074073</v>
      </c>
      <c r="M110" s="20"/>
      <c r="N110" s="9">
        <f>100*N108/N109</f>
        <v>27.777777777777779</v>
      </c>
      <c r="P110" s="9">
        <f t="shared" ref="P110:V110" si="47">100*P108/P109</f>
        <v>25.925925925925927</v>
      </c>
      <c r="Q110" s="7">
        <f t="shared" si="47"/>
        <v>50</v>
      </c>
      <c r="R110" s="9">
        <f t="shared" si="47"/>
        <v>42.592592592592595</v>
      </c>
      <c r="S110" s="9">
        <f t="shared" si="47"/>
        <v>44.444444444444443</v>
      </c>
      <c r="T110" s="9">
        <f t="shared" si="47"/>
        <v>31.481481481481481</v>
      </c>
      <c r="U110" s="9">
        <f t="shared" si="47"/>
        <v>43.243243243243242</v>
      </c>
      <c r="V110" s="25">
        <f t="shared" si="47"/>
        <v>19.23076923076923</v>
      </c>
    </row>
    <row r="111" spans="1:22" ht="13" x14ac:dyDescent="0.3">
      <c r="A111" s="2" t="s">
        <v>40</v>
      </c>
      <c r="B111" s="3" t="s">
        <v>121</v>
      </c>
      <c r="E111" s="34">
        <v>16</v>
      </c>
      <c r="F111" s="34">
        <v>34</v>
      </c>
      <c r="G111" s="34">
        <v>13</v>
      </c>
      <c r="H111" s="34">
        <v>19</v>
      </c>
      <c r="I111" s="34">
        <v>25</v>
      </c>
      <c r="J111" s="34">
        <v>30</v>
      </c>
      <c r="K111" s="34">
        <v>23</v>
      </c>
      <c r="L111" s="34">
        <v>32</v>
      </c>
      <c r="M111" s="34"/>
      <c r="N111" s="34">
        <v>26</v>
      </c>
      <c r="P111" s="34">
        <v>20</v>
      </c>
      <c r="Q111" s="34">
        <v>66</v>
      </c>
      <c r="R111" s="34">
        <v>30</v>
      </c>
      <c r="S111" s="34">
        <v>38</v>
      </c>
      <c r="T111" s="34">
        <v>49</v>
      </c>
      <c r="U111" s="34">
        <v>44</v>
      </c>
      <c r="V111" s="34">
        <v>43</v>
      </c>
    </row>
    <row r="112" spans="1:22" x14ac:dyDescent="0.25">
      <c r="B112" s="1" t="s">
        <v>122</v>
      </c>
      <c r="E112" s="34">
        <v>82</v>
      </c>
      <c r="F112" s="34">
        <v>82</v>
      </c>
      <c r="G112" s="34">
        <v>82</v>
      </c>
      <c r="H112" s="34">
        <v>82</v>
      </c>
      <c r="I112" s="34">
        <v>82</v>
      </c>
      <c r="J112" s="34">
        <v>82</v>
      </c>
      <c r="K112" s="34">
        <v>82</v>
      </c>
      <c r="L112" s="34">
        <v>82</v>
      </c>
      <c r="M112" s="34"/>
      <c r="N112" s="34">
        <v>82</v>
      </c>
      <c r="P112" s="34">
        <v>82</v>
      </c>
      <c r="Q112" s="34">
        <v>100</v>
      </c>
      <c r="R112" s="34">
        <v>70</v>
      </c>
      <c r="S112" s="34">
        <v>88</v>
      </c>
      <c r="T112" s="34">
        <v>84</v>
      </c>
      <c r="U112" s="34">
        <v>88</v>
      </c>
      <c r="V112" s="34">
        <v>90</v>
      </c>
    </row>
    <row r="113" spans="1:22" ht="13" x14ac:dyDescent="0.3">
      <c r="B113" s="1" t="s">
        <v>6</v>
      </c>
      <c r="E113" s="4">
        <f t="shared" ref="E113:L113" si="48">100*E111/E112</f>
        <v>19.512195121951219</v>
      </c>
      <c r="F113" s="9">
        <f t="shared" si="48"/>
        <v>41.463414634146339</v>
      </c>
      <c r="G113" s="4">
        <f t="shared" si="48"/>
        <v>15.853658536585366</v>
      </c>
      <c r="H113" s="4">
        <f t="shared" si="48"/>
        <v>23.170731707317074</v>
      </c>
      <c r="I113" s="9">
        <f t="shared" si="48"/>
        <v>30.487804878048781</v>
      </c>
      <c r="J113" s="9">
        <f t="shared" si="48"/>
        <v>36.585365853658537</v>
      </c>
      <c r="K113" s="9">
        <f t="shared" si="48"/>
        <v>28.048780487804876</v>
      </c>
      <c r="L113" s="9">
        <f t="shared" si="48"/>
        <v>39.024390243902438</v>
      </c>
      <c r="M113" s="42"/>
      <c r="N113" s="9">
        <f>100*N111/N112</f>
        <v>31.707317073170731</v>
      </c>
      <c r="P113" s="4">
        <f t="shared" ref="P113:V113" si="49">100*P111/P112</f>
        <v>24.390243902439025</v>
      </c>
      <c r="Q113" s="7">
        <f t="shared" si="49"/>
        <v>66</v>
      </c>
      <c r="R113" s="9">
        <f t="shared" si="49"/>
        <v>42.857142857142854</v>
      </c>
      <c r="S113" s="9">
        <f t="shared" si="49"/>
        <v>43.18181818181818</v>
      </c>
      <c r="T113" s="13">
        <f t="shared" si="49"/>
        <v>58.333333333333336</v>
      </c>
      <c r="U113" s="13">
        <f t="shared" si="49"/>
        <v>50</v>
      </c>
      <c r="V113" s="9">
        <f t="shared" si="49"/>
        <v>47.777777777777779</v>
      </c>
    </row>
    <row r="114" spans="1:22" ht="13" x14ac:dyDescent="0.3">
      <c r="A114" s="2" t="s">
        <v>41</v>
      </c>
      <c r="B114" s="3" t="s">
        <v>121</v>
      </c>
      <c r="E114" s="34"/>
      <c r="F114" s="34"/>
      <c r="G114" s="34"/>
      <c r="H114" s="34"/>
      <c r="I114" s="34">
        <v>72</v>
      </c>
      <c r="J114" s="34">
        <v>62</v>
      </c>
      <c r="K114" s="34">
        <v>47</v>
      </c>
      <c r="L114" s="34">
        <v>62</v>
      </c>
      <c r="M114" s="34"/>
      <c r="N114" s="34">
        <v>51</v>
      </c>
      <c r="P114" s="34">
        <v>37</v>
      </c>
      <c r="Q114" s="34">
        <v>66</v>
      </c>
      <c r="R114" s="34">
        <v>61</v>
      </c>
      <c r="S114" s="34">
        <v>65</v>
      </c>
      <c r="T114" s="34">
        <v>59</v>
      </c>
      <c r="U114" s="34">
        <v>76</v>
      </c>
      <c r="V114" s="34">
        <v>31</v>
      </c>
    </row>
    <row r="115" spans="1:22" x14ac:dyDescent="0.25">
      <c r="B115" s="1" t="s">
        <v>122</v>
      </c>
      <c r="E115" s="34"/>
      <c r="F115" s="34"/>
      <c r="G115" s="34"/>
      <c r="H115" s="34"/>
      <c r="I115" s="34">
        <v>86</v>
      </c>
      <c r="J115" s="34">
        <v>86</v>
      </c>
      <c r="K115" s="34">
        <v>86</v>
      </c>
      <c r="L115" s="34">
        <v>86</v>
      </c>
      <c r="M115" s="34"/>
      <c r="N115" s="34">
        <v>86</v>
      </c>
      <c r="P115" s="34">
        <v>86</v>
      </c>
      <c r="Q115" s="34">
        <v>80</v>
      </c>
      <c r="R115" s="34">
        <v>80</v>
      </c>
      <c r="S115" s="34">
        <v>80</v>
      </c>
      <c r="T115" s="34">
        <v>80</v>
      </c>
      <c r="U115" s="34">
        <v>72</v>
      </c>
      <c r="V115" s="34">
        <v>72</v>
      </c>
    </row>
    <row r="116" spans="1:22" ht="13" x14ac:dyDescent="0.3">
      <c r="B116" s="1" t="s">
        <v>6</v>
      </c>
      <c r="E116" s="34"/>
      <c r="F116" s="34"/>
      <c r="G116" s="34"/>
      <c r="H116" s="34"/>
      <c r="I116" s="8">
        <f>100*I114/I115</f>
        <v>83.720930232558146</v>
      </c>
      <c r="J116" s="7">
        <f>100*J114/J115</f>
        <v>72.093023255813947</v>
      </c>
      <c r="K116" s="7">
        <f>100*K114/K115</f>
        <v>54.651162790697676</v>
      </c>
      <c r="L116" s="7">
        <f>100*L114/L115</f>
        <v>72.093023255813947</v>
      </c>
      <c r="M116" s="20"/>
      <c r="N116" s="7">
        <f>100*N114/N115</f>
        <v>59.302325581395351</v>
      </c>
      <c r="P116" s="9">
        <f t="shared" ref="P116:V116" si="50">100*P114/P115</f>
        <v>43.02325581395349</v>
      </c>
      <c r="Q116" s="8">
        <f t="shared" si="50"/>
        <v>82.5</v>
      </c>
      <c r="R116" s="8">
        <f t="shared" si="50"/>
        <v>76.25</v>
      </c>
      <c r="S116" s="8">
        <f t="shared" si="50"/>
        <v>81.25</v>
      </c>
      <c r="T116" s="7">
        <f t="shared" si="50"/>
        <v>73.75</v>
      </c>
      <c r="U116" s="14">
        <f t="shared" si="50"/>
        <v>105.55555555555556</v>
      </c>
      <c r="V116" s="9">
        <f t="shared" si="50"/>
        <v>43.055555555555557</v>
      </c>
    </row>
    <row r="117" spans="1:22" ht="13" x14ac:dyDescent="0.3">
      <c r="A117" s="2" t="s">
        <v>42</v>
      </c>
      <c r="B117" s="3" t="s">
        <v>121</v>
      </c>
      <c r="E117" s="34">
        <v>48</v>
      </c>
      <c r="F117" s="34">
        <v>25</v>
      </c>
      <c r="G117" s="34">
        <v>48</v>
      </c>
      <c r="H117" s="34">
        <v>46</v>
      </c>
      <c r="I117" s="34">
        <v>56</v>
      </c>
      <c r="J117" s="34">
        <v>63</v>
      </c>
      <c r="K117" s="34">
        <v>61</v>
      </c>
      <c r="L117" s="34">
        <v>65</v>
      </c>
      <c r="M117" s="34">
        <v>46</v>
      </c>
      <c r="N117" s="34">
        <v>41</v>
      </c>
      <c r="O117" s="34">
        <v>53</v>
      </c>
      <c r="P117" s="34">
        <v>63</v>
      </c>
      <c r="Q117" s="34">
        <v>52</v>
      </c>
      <c r="R117" s="34">
        <v>44</v>
      </c>
      <c r="S117" s="34">
        <v>46</v>
      </c>
      <c r="T117" s="34">
        <v>38</v>
      </c>
      <c r="U117" s="34">
        <v>48</v>
      </c>
      <c r="V117" s="34">
        <v>65</v>
      </c>
    </row>
    <row r="118" spans="1:22" x14ac:dyDescent="0.25">
      <c r="B118" s="1" t="s">
        <v>122</v>
      </c>
      <c r="E118" s="34">
        <v>90</v>
      </c>
      <c r="F118" s="34">
        <v>90</v>
      </c>
      <c r="G118" s="34">
        <v>90</v>
      </c>
      <c r="H118" s="34">
        <v>90</v>
      </c>
      <c r="I118" s="34">
        <v>83</v>
      </c>
      <c r="J118" s="34">
        <v>85</v>
      </c>
      <c r="K118" s="34">
        <v>85</v>
      </c>
      <c r="L118" s="34">
        <v>85</v>
      </c>
      <c r="M118" s="34">
        <v>85</v>
      </c>
      <c r="N118" s="34">
        <v>85</v>
      </c>
      <c r="O118" s="34">
        <v>85</v>
      </c>
      <c r="P118" s="34">
        <v>85</v>
      </c>
      <c r="Q118" s="34">
        <v>105</v>
      </c>
      <c r="R118" s="34">
        <v>80</v>
      </c>
      <c r="S118" s="34">
        <v>61</v>
      </c>
      <c r="T118" s="34">
        <v>156</v>
      </c>
      <c r="U118" s="34">
        <v>158</v>
      </c>
      <c r="V118" s="34">
        <v>156</v>
      </c>
    </row>
    <row r="119" spans="1:22" ht="13" x14ac:dyDescent="0.3">
      <c r="B119" s="1" t="s">
        <v>6</v>
      </c>
      <c r="E119" s="7">
        <f t="shared" ref="E119:V119" si="51">100*E117/E118</f>
        <v>53.333333333333336</v>
      </c>
      <c r="F119" s="9">
        <f t="shared" si="51"/>
        <v>27.777777777777779</v>
      </c>
      <c r="G119" s="7">
        <f t="shared" si="51"/>
        <v>53.333333333333336</v>
      </c>
      <c r="H119" s="7">
        <f t="shared" si="51"/>
        <v>51.111111111111114</v>
      </c>
      <c r="I119" s="7">
        <f t="shared" si="51"/>
        <v>67.46987951807229</v>
      </c>
      <c r="J119" s="7">
        <f t="shared" si="51"/>
        <v>74.117647058823536</v>
      </c>
      <c r="K119" s="7">
        <f t="shared" si="51"/>
        <v>71.764705882352942</v>
      </c>
      <c r="L119" s="8">
        <f t="shared" si="51"/>
        <v>76.470588235294116</v>
      </c>
      <c r="M119" s="7">
        <f t="shared" si="51"/>
        <v>54.117647058823529</v>
      </c>
      <c r="N119" s="9">
        <f t="shared" si="51"/>
        <v>48.235294117647058</v>
      </c>
      <c r="O119" s="7">
        <f t="shared" si="51"/>
        <v>62.352941176470587</v>
      </c>
      <c r="P119" s="7">
        <f t="shared" si="51"/>
        <v>74.117647058823536</v>
      </c>
      <c r="Q119" s="7">
        <f t="shared" si="51"/>
        <v>49.523809523809526</v>
      </c>
      <c r="R119" s="7">
        <f t="shared" si="51"/>
        <v>55</v>
      </c>
      <c r="S119" s="12">
        <f t="shared" si="51"/>
        <v>75.409836065573771</v>
      </c>
      <c r="T119" s="25">
        <f t="shared" si="51"/>
        <v>24.358974358974358</v>
      </c>
      <c r="U119" s="9">
        <f t="shared" si="51"/>
        <v>30.379746835443036</v>
      </c>
      <c r="V119" s="9">
        <f t="shared" si="51"/>
        <v>41.666666666666664</v>
      </c>
    </row>
    <row r="120" spans="1:22" ht="13" x14ac:dyDescent="0.3">
      <c r="A120" s="2" t="s">
        <v>43</v>
      </c>
      <c r="B120" s="3" t="s">
        <v>121</v>
      </c>
      <c r="E120" s="34">
        <v>8</v>
      </c>
      <c r="F120" s="34">
        <v>12</v>
      </c>
      <c r="G120" s="34">
        <v>15</v>
      </c>
      <c r="H120" s="34">
        <v>7</v>
      </c>
      <c r="I120" s="34">
        <v>13</v>
      </c>
      <c r="J120" s="34">
        <v>12</v>
      </c>
      <c r="K120" s="34">
        <v>8</v>
      </c>
      <c r="L120" s="34">
        <v>4</v>
      </c>
      <c r="M120" s="34">
        <v>8</v>
      </c>
      <c r="N120" s="34">
        <v>10</v>
      </c>
      <c r="O120" s="34">
        <v>10</v>
      </c>
      <c r="P120" s="34">
        <v>6</v>
      </c>
      <c r="Q120" s="34">
        <v>9</v>
      </c>
      <c r="R120" s="34">
        <v>6</v>
      </c>
      <c r="S120" s="34">
        <v>5</v>
      </c>
      <c r="T120" s="34">
        <v>6</v>
      </c>
      <c r="U120" s="34">
        <v>18</v>
      </c>
      <c r="V120" s="34">
        <v>14</v>
      </c>
    </row>
    <row r="121" spans="1:22" x14ac:dyDescent="0.25">
      <c r="B121" s="1" t="s">
        <v>122</v>
      </c>
      <c r="E121" s="34">
        <v>28</v>
      </c>
      <c r="F121" s="34">
        <v>28</v>
      </c>
      <c r="G121" s="34">
        <v>28</v>
      </c>
      <c r="H121" s="34">
        <v>28</v>
      </c>
      <c r="I121" s="34">
        <v>45</v>
      </c>
      <c r="J121" s="34">
        <v>45</v>
      </c>
      <c r="K121" s="34">
        <v>45</v>
      </c>
      <c r="L121" s="34">
        <v>45</v>
      </c>
      <c r="M121" s="34">
        <v>45</v>
      </c>
      <c r="N121" s="34">
        <v>45</v>
      </c>
      <c r="O121" s="34">
        <v>45</v>
      </c>
      <c r="P121" s="34">
        <v>45</v>
      </c>
      <c r="Q121" s="34">
        <v>45</v>
      </c>
      <c r="R121" s="34">
        <v>45</v>
      </c>
      <c r="S121" s="34">
        <v>46</v>
      </c>
      <c r="T121" s="34">
        <v>46</v>
      </c>
      <c r="U121" s="34">
        <v>46</v>
      </c>
      <c r="V121" s="34">
        <v>46</v>
      </c>
    </row>
    <row r="122" spans="1:22" ht="13" x14ac:dyDescent="0.3">
      <c r="B122" s="1" t="s">
        <v>6</v>
      </c>
      <c r="E122" s="9">
        <f t="shared" ref="E122:V122" si="52">100*E120/E121</f>
        <v>28.571428571428573</v>
      </c>
      <c r="F122" s="9">
        <f t="shared" si="52"/>
        <v>42.857142857142854</v>
      </c>
      <c r="G122" s="7">
        <f t="shared" si="52"/>
        <v>53.571428571428569</v>
      </c>
      <c r="H122" s="9">
        <f t="shared" si="52"/>
        <v>25</v>
      </c>
      <c r="I122" s="9">
        <f t="shared" si="52"/>
        <v>28.888888888888889</v>
      </c>
      <c r="J122" s="9">
        <f t="shared" si="52"/>
        <v>26.666666666666668</v>
      </c>
      <c r="K122" s="4">
        <f t="shared" si="52"/>
        <v>17.777777777777779</v>
      </c>
      <c r="L122" s="4">
        <f t="shared" si="52"/>
        <v>8.8888888888888893</v>
      </c>
      <c r="M122" s="4">
        <f t="shared" si="52"/>
        <v>17.777777777777779</v>
      </c>
      <c r="N122" s="4">
        <f t="shared" si="52"/>
        <v>22.222222222222221</v>
      </c>
      <c r="O122" s="4">
        <f t="shared" si="52"/>
        <v>22.222222222222221</v>
      </c>
      <c r="P122" s="4">
        <f t="shared" si="52"/>
        <v>13.333333333333334</v>
      </c>
      <c r="Q122" s="4">
        <f t="shared" si="52"/>
        <v>20</v>
      </c>
      <c r="R122" s="4">
        <f t="shared" si="52"/>
        <v>13.333333333333334</v>
      </c>
      <c r="S122" s="25">
        <f t="shared" si="52"/>
        <v>10.869565217391305</v>
      </c>
      <c r="T122" s="25">
        <f t="shared" si="52"/>
        <v>13.043478260869565</v>
      </c>
      <c r="U122" s="9">
        <f t="shared" si="52"/>
        <v>39.130434782608695</v>
      </c>
      <c r="V122" s="9">
        <f t="shared" si="52"/>
        <v>30.434782608695652</v>
      </c>
    </row>
    <row r="123" spans="1:22" ht="13" x14ac:dyDescent="0.3">
      <c r="A123" s="2" t="s">
        <v>44</v>
      </c>
      <c r="B123" s="3" t="s">
        <v>121</v>
      </c>
      <c r="E123" s="34">
        <v>35</v>
      </c>
      <c r="F123" s="34">
        <v>20</v>
      </c>
      <c r="G123" s="34">
        <v>36</v>
      </c>
      <c r="H123" s="34">
        <v>26</v>
      </c>
      <c r="I123" s="34">
        <v>30</v>
      </c>
      <c r="J123" s="34">
        <v>32</v>
      </c>
      <c r="K123" s="34">
        <v>25</v>
      </c>
      <c r="L123" s="34">
        <v>34</v>
      </c>
      <c r="M123" s="34">
        <v>31</v>
      </c>
      <c r="N123" s="34">
        <v>29</v>
      </c>
      <c r="O123" s="34">
        <v>35</v>
      </c>
      <c r="P123" s="34">
        <v>21</v>
      </c>
      <c r="Q123" s="34">
        <v>21</v>
      </c>
      <c r="R123" s="34"/>
      <c r="S123" s="34">
        <v>20</v>
      </c>
      <c r="T123" s="34">
        <v>27</v>
      </c>
      <c r="U123" s="34">
        <v>30</v>
      </c>
      <c r="V123" s="34">
        <v>47</v>
      </c>
    </row>
    <row r="124" spans="1:22" x14ac:dyDescent="0.25">
      <c r="B124" s="1" t="s">
        <v>122</v>
      </c>
      <c r="E124" s="34">
        <v>98</v>
      </c>
      <c r="F124" s="34">
        <v>98</v>
      </c>
      <c r="G124" s="34">
        <v>88</v>
      </c>
      <c r="H124" s="34">
        <v>88</v>
      </c>
      <c r="I124" s="34">
        <v>55</v>
      </c>
      <c r="J124" s="34">
        <v>55</v>
      </c>
      <c r="K124" s="34">
        <v>81</v>
      </c>
      <c r="L124" s="34">
        <v>81</v>
      </c>
      <c r="M124" s="34">
        <v>81</v>
      </c>
      <c r="N124" s="34">
        <v>81</v>
      </c>
      <c r="O124" s="34">
        <v>81</v>
      </c>
      <c r="P124" s="34">
        <v>81</v>
      </c>
      <c r="Q124" s="34">
        <v>85</v>
      </c>
      <c r="R124" s="34"/>
      <c r="S124" s="34">
        <v>60</v>
      </c>
      <c r="T124" s="34">
        <v>58</v>
      </c>
      <c r="U124" s="34">
        <v>80</v>
      </c>
      <c r="V124" s="34">
        <v>86</v>
      </c>
    </row>
    <row r="125" spans="1:22" ht="13" x14ac:dyDescent="0.3">
      <c r="B125" s="1" t="s">
        <v>6</v>
      </c>
      <c r="E125" s="9">
        <f t="shared" ref="E125:Q125" si="53">100*E123/E124</f>
        <v>35.714285714285715</v>
      </c>
      <c r="F125" s="4">
        <f t="shared" si="53"/>
        <v>20.408163265306122</v>
      </c>
      <c r="G125" s="9">
        <f t="shared" si="53"/>
        <v>40.909090909090907</v>
      </c>
      <c r="H125" s="9">
        <f t="shared" si="53"/>
        <v>29.545454545454547</v>
      </c>
      <c r="I125" s="7">
        <f t="shared" si="53"/>
        <v>54.545454545454547</v>
      </c>
      <c r="J125" s="7">
        <f t="shared" si="53"/>
        <v>58.18181818181818</v>
      </c>
      <c r="K125" s="9">
        <f t="shared" si="53"/>
        <v>30.864197530864196</v>
      </c>
      <c r="L125" s="9">
        <f t="shared" si="53"/>
        <v>41.97530864197531</v>
      </c>
      <c r="M125" s="9">
        <f t="shared" si="53"/>
        <v>38.271604938271608</v>
      </c>
      <c r="N125" s="9">
        <f t="shared" si="53"/>
        <v>35.802469135802468</v>
      </c>
      <c r="O125" s="9">
        <f t="shared" si="53"/>
        <v>43.209876543209873</v>
      </c>
      <c r="P125" s="9">
        <f t="shared" si="53"/>
        <v>25.925925925925927</v>
      </c>
      <c r="Q125" s="9">
        <f t="shared" si="53"/>
        <v>24.705882352941178</v>
      </c>
      <c r="R125" s="23"/>
      <c r="S125" s="9">
        <f>100*S123/S124</f>
        <v>33.333333333333336</v>
      </c>
      <c r="T125" s="9">
        <f>100*T123/T124</f>
        <v>46.551724137931032</v>
      </c>
      <c r="U125" s="9">
        <f>100*U123/U124</f>
        <v>37.5</v>
      </c>
      <c r="V125" s="13">
        <f>100*V123/V124</f>
        <v>54.651162790697676</v>
      </c>
    </row>
    <row r="126" spans="1:22" ht="13" x14ac:dyDescent="0.3">
      <c r="A126" s="2" t="s">
        <v>45</v>
      </c>
      <c r="B126" s="3" t="s">
        <v>121</v>
      </c>
      <c r="C126" s="34"/>
      <c r="D126" s="34"/>
      <c r="E126" s="34">
        <v>3</v>
      </c>
      <c r="F126" s="34">
        <v>6</v>
      </c>
      <c r="G126" s="34">
        <v>4</v>
      </c>
      <c r="H126" s="34">
        <v>5</v>
      </c>
      <c r="I126" s="34">
        <v>4</v>
      </c>
      <c r="J126" s="34">
        <v>7</v>
      </c>
      <c r="K126" s="34">
        <v>19</v>
      </c>
      <c r="L126" s="34">
        <v>4</v>
      </c>
      <c r="M126" s="34">
        <v>6</v>
      </c>
      <c r="N126" s="34">
        <v>5</v>
      </c>
      <c r="O126" s="34">
        <v>3</v>
      </c>
      <c r="P126" s="34">
        <v>0</v>
      </c>
      <c r="Q126" s="34">
        <v>5</v>
      </c>
      <c r="R126" s="34">
        <v>4</v>
      </c>
      <c r="S126" s="34">
        <v>11</v>
      </c>
      <c r="T126" s="34">
        <v>11</v>
      </c>
      <c r="U126" s="34">
        <v>6</v>
      </c>
      <c r="V126" s="34">
        <v>6</v>
      </c>
    </row>
    <row r="127" spans="1:22" x14ac:dyDescent="0.25">
      <c r="B127" s="1" t="s">
        <v>122</v>
      </c>
      <c r="C127" s="34"/>
      <c r="D127" s="34"/>
      <c r="E127" s="34">
        <v>12</v>
      </c>
      <c r="F127" s="34">
        <v>12</v>
      </c>
      <c r="G127" s="34">
        <v>12</v>
      </c>
      <c r="H127" s="34">
        <v>12</v>
      </c>
      <c r="I127" s="34">
        <v>28</v>
      </c>
      <c r="J127" s="34">
        <v>28</v>
      </c>
      <c r="K127" s="34">
        <v>28</v>
      </c>
      <c r="L127" s="34">
        <v>28</v>
      </c>
      <c r="M127" s="34">
        <v>28</v>
      </c>
      <c r="N127" s="34">
        <v>28</v>
      </c>
      <c r="O127" s="34">
        <v>28</v>
      </c>
      <c r="P127" s="34">
        <v>28</v>
      </c>
      <c r="Q127" s="34">
        <v>30</v>
      </c>
      <c r="R127" s="34">
        <v>14</v>
      </c>
      <c r="S127" s="34">
        <v>94</v>
      </c>
      <c r="T127" s="34">
        <v>98</v>
      </c>
      <c r="U127" s="34">
        <v>84</v>
      </c>
      <c r="V127" s="34">
        <v>84</v>
      </c>
    </row>
    <row r="128" spans="1:22" ht="13" x14ac:dyDescent="0.3">
      <c r="B128" s="1" t="s">
        <v>6</v>
      </c>
      <c r="C128" s="20"/>
      <c r="D128" s="19"/>
      <c r="E128" s="9">
        <f t="shared" ref="E128:V128" si="54">100*E126/E127</f>
        <v>25</v>
      </c>
      <c r="F128" s="7">
        <f t="shared" si="54"/>
        <v>50</v>
      </c>
      <c r="G128" s="9">
        <f t="shared" si="54"/>
        <v>33.333333333333336</v>
      </c>
      <c r="H128" s="9">
        <f t="shared" si="54"/>
        <v>41.666666666666664</v>
      </c>
      <c r="I128" s="4">
        <f t="shared" si="54"/>
        <v>14.285714285714286</v>
      </c>
      <c r="J128" s="9">
        <f t="shared" si="54"/>
        <v>25</v>
      </c>
      <c r="K128" s="7">
        <f t="shared" si="54"/>
        <v>67.857142857142861</v>
      </c>
      <c r="L128" s="4">
        <f t="shared" si="54"/>
        <v>14.285714285714286</v>
      </c>
      <c r="M128" s="4">
        <f t="shared" si="54"/>
        <v>21.428571428571427</v>
      </c>
      <c r="N128" s="4">
        <f t="shared" si="54"/>
        <v>17.857142857142858</v>
      </c>
      <c r="O128" s="4">
        <f t="shared" si="54"/>
        <v>10.714285714285714</v>
      </c>
      <c r="P128" s="4">
        <f t="shared" si="54"/>
        <v>0</v>
      </c>
      <c r="Q128" s="4">
        <f t="shared" si="54"/>
        <v>16.666666666666668</v>
      </c>
      <c r="R128" s="9">
        <f t="shared" si="54"/>
        <v>28.571428571428573</v>
      </c>
      <c r="S128" s="25">
        <f t="shared" si="54"/>
        <v>11.702127659574469</v>
      </c>
      <c r="T128" s="25">
        <f t="shared" si="54"/>
        <v>11.224489795918368</v>
      </c>
      <c r="U128" s="25">
        <f t="shared" si="54"/>
        <v>7.1428571428571432</v>
      </c>
      <c r="V128" s="25">
        <f t="shared" si="54"/>
        <v>7.1428571428571432</v>
      </c>
    </row>
    <row r="129" spans="1:22" ht="13" x14ac:dyDescent="0.3">
      <c r="A129" s="2" t="s">
        <v>46</v>
      </c>
      <c r="B129" s="3" t="s">
        <v>121</v>
      </c>
      <c r="T129" s="34">
        <v>11</v>
      </c>
      <c r="U129" s="34">
        <v>16</v>
      </c>
      <c r="V129" s="34">
        <v>54</v>
      </c>
    </row>
    <row r="130" spans="1:22" x14ac:dyDescent="0.25">
      <c r="B130" s="1" t="s">
        <v>122</v>
      </c>
      <c r="T130" s="34">
        <v>84</v>
      </c>
      <c r="U130" s="34">
        <v>84</v>
      </c>
      <c r="V130" s="34">
        <v>84</v>
      </c>
    </row>
    <row r="131" spans="1:22" ht="13" x14ac:dyDescent="0.3">
      <c r="B131" s="1" t="s">
        <v>6</v>
      </c>
      <c r="T131" s="25">
        <f>100*T129/T130</f>
        <v>13.095238095238095</v>
      </c>
      <c r="U131" s="25">
        <f>100*U129/U130</f>
        <v>19.047619047619047</v>
      </c>
      <c r="V131" s="13">
        <f>100*V129/V130</f>
        <v>64.285714285714292</v>
      </c>
    </row>
    <row r="132" spans="1:22" ht="13" x14ac:dyDescent="0.3">
      <c r="A132" s="2" t="s">
        <v>47</v>
      </c>
      <c r="B132" s="3" t="s">
        <v>121</v>
      </c>
      <c r="T132" s="34">
        <v>171</v>
      </c>
      <c r="U132" s="34">
        <v>146</v>
      </c>
      <c r="V132" s="34">
        <v>108</v>
      </c>
    </row>
    <row r="133" spans="1:22" x14ac:dyDescent="0.25">
      <c r="B133" s="1" t="s">
        <v>122</v>
      </c>
      <c r="T133" s="34">
        <v>104</v>
      </c>
      <c r="U133" s="34">
        <v>310</v>
      </c>
      <c r="V133" s="34">
        <v>380</v>
      </c>
    </row>
    <row r="134" spans="1:22" ht="13" x14ac:dyDescent="0.3">
      <c r="B134" s="1" t="s">
        <v>6</v>
      </c>
      <c r="T134" s="11">
        <f>100*T132/T133</f>
        <v>164.42307692307693</v>
      </c>
      <c r="U134" s="9">
        <f>100*U132/U133</f>
        <v>47.096774193548384</v>
      </c>
      <c r="V134" s="9">
        <f>100*V132/V133</f>
        <v>28.421052631578949</v>
      </c>
    </row>
    <row r="135" spans="1:22" ht="13" x14ac:dyDescent="0.3">
      <c r="A135" s="2" t="s">
        <v>125</v>
      </c>
      <c r="B135" s="3" t="s">
        <v>121</v>
      </c>
      <c r="T135" s="34">
        <v>11</v>
      </c>
      <c r="U135" s="34">
        <v>18</v>
      </c>
      <c r="V135" s="34">
        <v>27</v>
      </c>
    </row>
    <row r="136" spans="1:22" x14ac:dyDescent="0.25">
      <c r="B136" s="1" t="s">
        <v>122</v>
      </c>
      <c r="T136" s="34">
        <v>40</v>
      </c>
      <c r="U136" s="34">
        <v>70</v>
      </c>
      <c r="V136" s="34">
        <v>70</v>
      </c>
    </row>
    <row r="137" spans="1:22" ht="13" x14ac:dyDescent="0.3">
      <c r="B137" s="1" t="s">
        <v>6</v>
      </c>
      <c r="T137" s="9">
        <f>100*T135/T136</f>
        <v>27.5</v>
      </c>
      <c r="U137" s="9">
        <f>100*U135/U136</f>
        <v>25.714285714285715</v>
      </c>
      <c r="V137" s="9">
        <f>100*V135/V136</f>
        <v>38.571428571428569</v>
      </c>
    </row>
    <row r="138" spans="1:22" ht="13" x14ac:dyDescent="0.3">
      <c r="A138" s="2" t="s">
        <v>48</v>
      </c>
      <c r="B138" s="3" t="s">
        <v>121</v>
      </c>
      <c r="T138" s="34">
        <v>91</v>
      </c>
      <c r="U138" s="34">
        <v>102</v>
      </c>
      <c r="V138" s="34">
        <v>69</v>
      </c>
    </row>
    <row r="139" spans="1:22" x14ac:dyDescent="0.25">
      <c r="B139" s="1" t="s">
        <v>122</v>
      </c>
      <c r="T139" s="34">
        <v>104</v>
      </c>
      <c r="U139" s="34">
        <v>120</v>
      </c>
      <c r="V139" s="34">
        <v>150</v>
      </c>
    </row>
    <row r="140" spans="1:22" ht="13" x14ac:dyDescent="0.3">
      <c r="B140" s="1" t="s">
        <v>6</v>
      </c>
      <c r="T140" s="12">
        <f>100*T138/T139</f>
        <v>87.5</v>
      </c>
      <c r="U140" s="12">
        <f>100*U138/U139</f>
        <v>85</v>
      </c>
      <c r="V140" s="9">
        <f>100*V138/V139</f>
        <v>46</v>
      </c>
    </row>
    <row r="141" spans="1:22" x14ac:dyDescent="0.25">
      <c r="A141" s="1" t="s">
        <v>49</v>
      </c>
    </row>
    <row r="142" spans="1:22" ht="13" x14ac:dyDescent="0.3">
      <c r="A142" s="2" t="s">
        <v>50</v>
      </c>
      <c r="B142" s="3" t="s">
        <v>121</v>
      </c>
      <c r="I142" s="34">
        <v>50</v>
      </c>
      <c r="J142" s="34">
        <v>50</v>
      </c>
      <c r="K142" s="34">
        <v>50</v>
      </c>
      <c r="L142" s="34">
        <v>54</v>
      </c>
      <c r="M142" s="34"/>
      <c r="N142" s="34">
        <v>54</v>
      </c>
      <c r="P142" s="34">
        <v>60</v>
      </c>
      <c r="Q142" s="34">
        <v>77</v>
      </c>
      <c r="R142" s="34">
        <v>60</v>
      </c>
      <c r="S142" s="34">
        <v>80</v>
      </c>
      <c r="T142" s="34">
        <v>67</v>
      </c>
      <c r="U142" s="34">
        <v>85</v>
      </c>
      <c r="V142" s="34">
        <v>114</v>
      </c>
    </row>
    <row r="143" spans="1:22" x14ac:dyDescent="0.25">
      <c r="B143" s="1" t="s">
        <v>122</v>
      </c>
      <c r="I143" s="34">
        <v>48</v>
      </c>
      <c r="J143" s="34">
        <v>48</v>
      </c>
      <c r="K143" s="34">
        <v>48</v>
      </c>
      <c r="L143" s="34">
        <v>48</v>
      </c>
      <c r="M143" s="34"/>
      <c r="N143" s="34">
        <v>80</v>
      </c>
      <c r="P143" s="34">
        <v>48</v>
      </c>
      <c r="Q143" s="34">
        <v>80</v>
      </c>
      <c r="R143" s="34">
        <v>48</v>
      </c>
      <c r="S143" s="34">
        <v>48</v>
      </c>
      <c r="T143" s="34">
        <v>48</v>
      </c>
      <c r="U143" s="34">
        <v>71</v>
      </c>
      <c r="V143" s="34">
        <v>78</v>
      </c>
    </row>
    <row r="144" spans="1:22" ht="13" x14ac:dyDescent="0.3">
      <c r="B144" s="1" t="s">
        <v>6</v>
      </c>
      <c r="I144" s="11">
        <f>100*I142/I143</f>
        <v>104.16666666666667</v>
      </c>
      <c r="J144" s="11">
        <f>100*J142/J143</f>
        <v>104.16666666666667</v>
      </c>
      <c r="K144" s="11">
        <f>100*K142/K143</f>
        <v>104.16666666666667</v>
      </c>
      <c r="L144" s="11">
        <f>100*L142/L143</f>
        <v>112.5</v>
      </c>
      <c r="M144" s="20"/>
      <c r="N144" s="7">
        <f>100*N142/N143</f>
        <v>67.5</v>
      </c>
      <c r="P144" s="11">
        <f t="shared" ref="P144:V144" si="55">100*P142/P143</f>
        <v>125</v>
      </c>
      <c r="Q144" s="8">
        <f t="shared" si="55"/>
        <v>96.25</v>
      </c>
      <c r="R144" s="11">
        <f t="shared" si="55"/>
        <v>125</v>
      </c>
      <c r="S144" s="11">
        <f t="shared" si="55"/>
        <v>166.66666666666666</v>
      </c>
      <c r="T144" s="11">
        <f t="shared" si="55"/>
        <v>139.58333333333334</v>
      </c>
      <c r="U144" s="11">
        <f t="shared" si="55"/>
        <v>119.71830985915493</v>
      </c>
      <c r="V144" s="11">
        <f t="shared" si="55"/>
        <v>146.15384615384616</v>
      </c>
    </row>
    <row r="145" spans="1:22" ht="13" x14ac:dyDescent="0.3">
      <c r="A145" s="2" t="s">
        <v>126</v>
      </c>
      <c r="B145" s="3" t="s">
        <v>121</v>
      </c>
      <c r="I145" s="34">
        <f>INT(0.875*I146)</f>
        <v>10</v>
      </c>
      <c r="J145" s="34">
        <v>10</v>
      </c>
      <c r="K145" s="34">
        <v>10</v>
      </c>
      <c r="L145" s="34">
        <v>6</v>
      </c>
      <c r="M145" s="34"/>
      <c r="N145" s="34">
        <v>8</v>
      </c>
      <c r="P145" s="34">
        <v>8</v>
      </c>
      <c r="Q145" s="34">
        <v>0</v>
      </c>
      <c r="R145" s="34">
        <v>22</v>
      </c>
      <c r="S145" s="34">
        <v>28</v>
      </c>
      <c r="T145" s="34">
        <v>180</v>
      </c>
      <c r="U145" s="34">
        <v>216</v>
      </c>
      <c r="V145" s="34">
        <v>102</v>
      </c>
    </row>
    <row r="146" spans="1:22" x14ac:dyDescent="0.25">
      <c r="B146" s="1" t="s">
        <v>122</v>
      </c>
      <c r="I146" s="34">
        <v>12</v>
      </c>
      <c r="J146" s="34">
        <v>12</v>
      </c>
      <c r="K146" s="34">
        <v>12</v>
      </c>
      <c r="L146" s="34">
        <v>12</v>
      </c>
      <c r="M146" s="34"/>
      <c r="N146" s="34">
        <v>12</v>
      </c>
      <c r="P146" s="34">
        <v>12</v>
      </c>
      <c r="Q146" s="34">
        <v>0</v>
      </c>
      <c r="R146" s="34">
        <v>0</v>
      </c>
      <c r="S146" s="34">
        <v>16</v>
      </c>
      <c r="T146" s="34">
        <v>208</v>
      </c>
      <c r="U146" s="34">
        <v>229</v>
      </c>
      <c r="V146" s="34">
        <v>84</v>
      </c>
    </row>
    <row r="147" spans="1:22" ht="13" x14ac:dyDescent="0.3">
      <c r="B147" s="1" t="s">
        <v>6</v>
      </c>
      <c r="I147" s="8">
        <f>100*I145/I146</f>
        <v>83.333333333333329</v>
      </c>
      <c r="J147" s="8">
        <f>100*J145/J146</f>
        <v>83.333333333333329</v>
      </c>
      <c r="K147" s="8">
        <f>100*K145/K146</f>
        <v>83.333333333333329</v>
      </c>
      <c r="L147" s="7">
        <f>100*L145/L146</f>
        <v>50</v>
      </c>
      <c r="M147" s="20"/>
      <c r="N147" s="7">
        <f>100*N145/N146</f>
        <v>66.666666666666671</v>
      </c>
      <c r="P147" s="7">
        <f>100*P145/P146</f>
        <v>66.666666666666671</v>
      </c>
      <c r="Q147" s="43"/>
      <c r="R147" s="8">
        <v>100</v>
      </c>
      <c r="S147" s="14">
        <f>100*S145/S146</f>
        <v>175</v>
      </c>
      <c r="T147" s="8">
        <f>100*T145/T146</f>
        <v>86.538461538461533</v>
      </c>
      <c r="U147" s="8">
        <f>100*U145/U146</f>
        <v>94.32314410480349</v>
      </c>
      <c r="V147" s="14">
        <f>100*V145/V146</f>
        <v>121.42857142857143</v>
      </c>
    </row>
    <row r="148" spans="1:22" ht="13" x14ac:dyDescent="0.3">
      <c r="A148" s="2" t="s">
        <v>127</v>
      </c>
      <c r="B148" s="3" t="s">
        <v>121</v>
      </c>
      <c r="I148" s="34">
        <v>20</v>
      </c>
      <c r="J148" s="34">
        <v>20</v>
      </c>
      <c r="K148" s="34">
        <v>20</v>
      </c>
      <c r="L148" s="34">
        <v>25</v>
      </c>
      <c r="M148" s="34"/>
      <c r="N148" s="34">
        <v>22</v>
      </c>
      <c r="P148" s="34">
        <v>18</v>
      </c>
      <c r="Q148" s="34">
        <v>30</v>
      </c>
      <c r="R148" s="34">
        <v>30</v>
      </c>
      <c r="S148" s="34">
        <v>23</v>
      </c>
      <c r="T148" s="34">
        <v>39</v>
      </c>
      <c r="U148" s="34">
        <v>67</v>
      </c>
      <c r="V148" s="34">
        <v>43</v>
      </c>
    </row>
    <row r="149" spans="1:22" x14ac:dyDescent="0.25">
      <c r="B149" s="1" t="s">
        <v>122</v>
      </c>
      <c r="I149" s="34">
        <v>24</v>
      </c>
      <c r="J149" s="34">
        <v>24</v>
      </c>
      <c r="K149" s="34">
        <v>24</v>
      </c>
      <c r="L149" s="34">
        <v>28</v>
      </c>
      <c r="M149" s="34"/>
      <c r="N149" s="34">
        <v>28</v>
      </c>
      <c r="P149" s="34">
        <v>28</v>
      </c>
      <c r="Q149" s="34">
        <v>38</v>
      </c>
      <c r="R149" s="34">
        <v>28</v>
      </c>
      <c r="S149" s="34">
        <v>28</v>
      </c>
      <c r="T149" s="34">
        <v>28</v>
      </c>
      <c r="U149" s="34">
        <v>100</v>
      </c>
      <c r="V149" s="34">
        <v>114</v>
      </c>
    </row>
    <row r="150" spans="1:22" ht="13" x14ac:dyDescent="0.3">
      <c r="B150" s="1" t="s">
        <v>6</v>
      </c>
      <c r="I150" s="8">
        <f>100*I148/I149</f>
        <v>83.333333333333329</v>
      </c>
      <c r="J150" s="8">
        <f>100*J148/J149</f>
        <v>83.333333333333329</v>
      </c>
      <c r="K150" s="8">
        <f>100*K148/K149</f>
        <v>83.333333333333329</v>
      </c>
      <c r="L150" s="8">
        <f>100*L148/L149</f>
        <v>89.285714285714292</v>
      </c>
      <c r="M150" s="20"/>
      <c r="N150" s="8">
        <f>100*N148/N149</f>
        <v>78.571428571428569</v>
      </c>
      <c r="P150" s="7">
        <f t="shared" ref="P150:V150" si="56">100*P148/P149</f>
        <v>64.285714285714292</v>
      </c>
      <c r="Q150" s="8">
        <f t="shared" si="56"/>
        <v>78.94736842105263</v>
      </c>
      <c r="R150" s="11">
        <f t="shared" si="56"/>
        <v>107.14285714285714</v>
      </c>
      <c r="S150" s="12">
        <f t="shared" si="56"/>
        <v>82.142857142857139</v>
      </c>
      <c r="T150" s="11">
        <f t="shared" si="56"/>
        <v>139.28571428571428</v>
      </c>
      <c r="U150" s="13">
        <f t="shared" si="56"/>
        <v>67</v>
      </c>
      <c r="V150" s="9">
        <f t="shared" si="56"/>
        <v>37.719298245614034</v>
      </c>
    </row>
    <row r="151" spans="1:22" ht="13" x14ac:dyDescent="0.3">
      <c r="A151" s="2" t="s">
        <v>128</v>
      </c>
      <c r="B151" s="3" t="s">
        <v>121</v>
      </c>
      <c r="I151" s="34">
        <f>INT(0.625*I152)</f>
        <v>5</v>
      </c>
      <c r="J151" s="34">
        <v>5</v>
      </c>
      <c r="K151" s="34">
        <v>5</v>
      </c>
      <c r="L151" s="34">
        <v>2</v>
      </c>
      <c r="M151" s="34"/>
      <c r="N151" s="34">
        <v>12</v>
      </c>
      <c r="P151" s="34">
        <v>18</v>
      </c>
      <c r="Q151" s="34">
        <v>7</v>
      </c>
      <c r="R151" s="34">
        <v>9</v>
      </c>
      <c r="S151" s="34">
        <v>6</v>
      </c>
      <c r="T151" s="34"/>
      <c r="U151" s="34">
        <v>13</v>
      </c>
      <c r="V151" s="34">
        <v>29</v>
      </c>
    </row>
    <row r="152" spans="1:22" x14ac:dyDescent="0.25">
      <c r="B152" s="1" t="s">
        <v>122</v>
      </c>
      <c r="I152" s="34">
        <v>8</v>
      </c>
      <c r="J152" s="34">
        <v>8</v>
      </c>
      <c r="K152" s="34">
        <v>8</v>
      </c>
      <c r="L152" s="34">
        <v>0</v>
      </c>
      <c r="M152" s="34"/>
      <c r="N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/>
      <c r="U152" s="34">
        <v>36</v>
      </c>
      <c r="V152" s="34">
        <v>36</v>
      </c>
    </row>
    <row r="153" spans="1:22" ht="13" x14ac:dyDescent="0.3">
      <c r="B153" s="1" t="s">
        <v>6</v>
      </c>
      <c r="I153" s="7">
        <f>100*I151/I152</f>
        <v>62.5</v>
      </c>
      <c r="J153" s="7">
        <f>100*J151/J152</f>
        <v>62.5</v>
      </c>
      <c r="K153" s="7">
        <f>100*K151/K152</f>
        <v>62.5</v>
      </c>
      <c r="L153" s="8">
        <v>100</v>
      </c>
      <c r="M153" s="20"/>
      <c r="N153" s="8">
        <v>100</v>
      </c>
      <c r="P153" s="8">
        <v>100</v>
      </c>
      <c r="Q153" s="8">
        <v>100</v>
      </c>
      <c r="R153" s="8">
        <v>100</v>
      </c>
      <c r="S153" s="8">
        <v>100</v>
      </c>
      <c r="T153" s="20"/>
      <c r="U153" s="9">
        <f>100*U151/U152</f>
        <v>36.111111111111114</v>
      </c>
      <c r="V153" s="12">
        <f>100*V151/V152</f>
        <v>80.555555555555557</v>
      </c>
    </row>
    <row r="154" spans="1:22" ht="13" x14ac:dyDescent="0.3">
      <c r="A154" s="2" t="s">
        <v>51</v>
      </c>
      <c r="B154" s="3" t="s">
        <v>121</v>
      </c>
      <c r="P154" s="34">
        <v>0</v>
      </c>
      <c r="Q154" s="34">
        <v>12</v>
      </c>
      <c r="R154" s="34">
        <v>13</v>
      </c>
      <c r="S154" s="34">
        <v>35</v>
      </c>
      <c r="T154" s="34">
        <v>71</v>
      </c>
      <c r="U154" s="34">
        <v>22</v>
      </c>
      <c r="V154" s="34">
        <v>53</v>
      </c>
    </row>
    <row r="155" spans="1:22" x14ac:dyDescent="0.25">
      <c r="B155" s="1" t="s">
        <v>122</v>
      </c>
      <c r="P155" s="34">
        <v>50</v>
      </c>
      <c r="Q155" s="34">
        <v>50</v>
      </c>
      <c r="R155" s="34">
        <v>48</v>
      </c>
      <c r="S155" s="34">
        <v>50</v>
      </c>
      <c r="T155" s="34">
        <v>78</v>
      </c>
      <c r="U155" s="34">
        <v>48</v>
      </c>
      <c r="V155" s="34">
        <v>264</v>
      </c>
    </row>
    <row r="156" spans="1:22" ht="13" x14ac:dyDescent="0.3">
      <c r="B156" s="1" t="s">
        <v>6</v>
      </c>
      <c r="P156" s="4">
        <v>0</v>
      </c>
      <c r="Q156" s="4">
        <f t="shared" ref="Q156:V156" si="57">100*Q154/Q155</f>
        <v>24</v>
      </c>
      <c r="R156" s="9">
        <f t="shared" si="57"/>
        <v>27.083333333333332</v>
      </c>
      <c r="S156" s="13">
        <f t="shared" si="57"/>
        <v>70</v>
      </c>
      <c r="T156" s="12">
        <f t="shared" si="57"/>
        <v>91.025641025641022</v>
      </c>
      <c r="U156" s="9">
        <f t="shared" si="57"/>
        <v>45.833333333333336</v>
      </c>
      <c r="V156" s="25">
        <f t="shared" si="57"/>
        <v>20.075757575757574</v>
      </c>
    </row>
    <row r="157" spans="1:22" ht="13" x14ac:dyDescent="0.3">
      <c r="A157" s="2" t="s">
        <v>52</v>
      </c>
      <c r="B157" s="3" t="s">
        <v>121</v>
      </c>
      <c r="C157" s="34"/>
      <c r="D157" s="34"/>
      <c r="E157" s="34">
        <v>5</v>
      </c>
      <c r="F157" s="34">
        <v>7</v>
      </c>
      <c r="G157" s="34">
        <v>10</v>
      </c>
      <c r="H157" s="34">
        <v>8</v>
      </c>
      <c r="I157" s="34">
        <v>8</v>
      </c>
      <c r="J157" s="34">
        <v>6</v>
      </c>
      <c r="K157" s="34">
        <v>8</v>
      </c>
      <c r="L157" s="34">
        <v>7</v>
      </c>
      <c r="M157" s="34"/>
      <c r="N157" s="34">
        <v>8</v>
      </c>
      <c r="P157" s="34">
        <v>12</v>
      </c>
      <c r="Q157" s="34">
        <v>7</v>
      </c>
      <c r="R157" s="34">
        <v>10</v>
      </c>
      <c r="S157" s="34">
        <v>17</v>
      </c>
      <c r="T157" s="34">
        <v>26</v>
      </c>
      <c r="U157" s="34">
        <v>12</v>
      </c>
      <c r="V157" s="34">
        <v>13</v>
      </c>
    </row>
    <row r="158" spans="1:22" x14ac:dyDescent="0.25">
      <c r="B158" s="1" t="s">
        <v>122</v>
      </c>
      <c r="C158" s="34"/>
      <c r="D158" s="34"/>
      <c r="E158" s="34">
        <v>50</v>
      </c>
      <c r="F158" s="34">
        <v>50</v>
      </c>
      <c r="G158" s="34">
        <v>50</v>
      </c>
      <c r="H158" s="34">
        <v>50</v>
      </c>
      <c r="I158" s="34">
        <v>50</v>
      </c>
      <c r="J158" s="34">
        <v>50</v>
      </c>
      <c r="K158" s="34">
        <v>50</v>
      </c>
      <c r="L158" s="34">
        <v>50</v>
      </c>
      <c r="M158" s="34"/>
      <c r="N158" s="34">
        <v>50</v>
      </c>
      <c r="P158" s="34">
        <v>50</v>
      </c>
      <c r="Q158" s="34">
        <v>50</v>
      </c>
      <c r="R158" s="34">
        <v>50</v>
      </c>
      <c r="S158" s="34">
        <v>50</v>
      </c>
      <c r="T158" s="34">
        <v>50</v>
      </c>
      <c r="U158" s="34">
        <v>50</v>
      </c>
      <c r="V158" s="34">
        <v>50</v>
      </c>
    </row>
    <row r="159" spans="1:22" ht="13" x14ac:dyDescent="0.3">
      <c r="B159" s="1" t="s">
        <v>6</v>
      </c>
      <c r="C159" s="20"/>
      <c r="D159" s="19"/>
      <c r="E159" s="4">
        <f t="shared" ref="E159:L159" si="58">100*E157/E158</f>
        <v>10</v>
      </c>
      <c r="F159" s="4">
        <f t="shared" si="58"/>
        <v>14</v>
      </c>
      <c r="G159" s="4">
        <f t="shared" si="58"/>
        <v>20</v>
      </c>
      <c r="H159" s="4">
        <f t="shared" si="58"/>
        <v>16</v>
      </c>
      <c r="I159" s="4">
        <f t="shared" si="58"/>
        <v>16</v>
      </c>
      <c r="J159" s="4">
        <f t="shared" si="58"/>
        <v>12</v>
      </c>
      <c r="K159" s="4">
        <f t="shared" si="58"/>
        <v>16</v>
      </c>
      <c r="L159" s="4">
        <f t="shared" si="58"/>
        <v>14</v>
      </c>
      <c r="M159" s="20"/>
      <c r="N159" s="4">
        <f>100*N157/N158</f>
        <v>16</v>
      </c>
      <c r="P159" s="4">
        <f t="shared" ref="P159:V159" si="59">100*P157/P158</f>
        <v>24</v>
      </c>
      <c r="Q159" s="4">
        <f t="shared" si="59"/>
        <v>14</v>
      </c>
      <c r="R159" s="4">
        <f t="shared" si="59"/>
        <v>20</v>
      </c>
      <c r="S159" s="4">
        <f t="shared" si="59"/>
        <v>34</v>
      </c>
      <c r="T159" s="7">
        <f t="shared" si="59"/>
        <v>52</v>
      </c>
      <c r="U159" s="4">
        <f t="shared" si="59"/>
        <v>24</v>
      </c>
      <c r="V159" s="9">
        <f t="shared" si="59"/>
        <v>26</v>
      </c>
    </row>
    <row r="160" spans="1:22" ht="13" x14ac:dyDescent="0.3">
      <c r="A160" s="2" t="s">
        <v>53</v>
      </c>
      <c r="B160" s="3" t="s">
        <v>121</v>
      </c>
      <c r="E160" s="34">
        <v>75</v>
      </c>
      <c r="F160" s="34">
        <v>80</v>
      </c>
      <c r="G160" s="34">
        <v>64</v>
      </c>
      <c r="H160" s="34">
        <v>66</v>
      </c>
      <c r="I160" s="34">
        <v>68</v>
      </c>
      <c r="J160" s="34">
        <v>63</v>
      </c>
      <c r="K160" s="34">
        <v>79</v>
      </c>
      <c r="L160" s="34">
        <v>82</v>
      </c>
      <c r="M160" s="34"/>
      <c r="N160" s="34">
        <v>61</v>
      </c>
      <c r="P160" s="34">
        <v>119</v>
      </c>
      <c r="Q160" s="34">
        <v>103</v>
      </c>
      <c r="R160" s="34">
        <v>60</v>
      </c>
      <c r="S160" s="34">
        <v>124</v>
      </c>
      <c r="T160" s="34">
        <v>187</v>
      </c>
      <c r="U160" s="34">
        <v>183</v>
      </c>
      <c r="V160" s="34">
        <v>188</v>
      </c>
    </row>
    <row r="161" spans="1:22" x14ac:dyDescent="0.25">
      <c r="B161" s="1" t="s">
        <v>122</v>
      </c>
      <c r="E161" s="34">
        <v>118</v>
      </c>
      <c r="F161" s="34">
        <v>118</v>
      </c>
      <c r="G161" s="34">
        <v>118</v>
      </c>
      <c r="H161" s="34">
        <v>118</v>
      </c>
      <c r="I161" s="34">
        <v>118</v>
      </c>
      <c r="J161" s="34">
        <v>214</v>
      </c>
      <c r="K161" s="34">
        <v>214</v>
      </c>
      <c r="L161" s="34">
        <v>214</v>
      </c>
      <c r="M161" s="34"/>
      <c r="N161" s="34">
        <v>214</v>
      </c>
      <c r="P161" s="34">
        <v>214</v>
      </c>
      <c r="Q161" s="34">
        <v>214</v>
      </c>
      <c r="R161" s="34">
        <v>214</v>
      </c>
      <c r="S161" s="34">
        <v>200</v>
      </c>
      <c r="T161" s="34">
        <v>193</v>
      </c>
      <c r="U161" s="34">
        <v>145</v>
      </c>
      <c r="V161" s="34">
        <v>203</v>
      </c>
    </row>
    <row r="162" spans="1:22" ht="13" x14ac:dyDescent="0.3">
      <c r="B162" s="1" t="s">
        <v>6</v>
      </c>
      <c r="E162" s="7">
        <f t="shared" ref="E162:L162" si="60">100*E160/E161</f>
        <v>63.559322033898304</v>
      </c>
      <c r="F162" s="7">
        <f t="shared" si="60"/>
        <v>67.79661016949153</v>
      </c>
      <c r="G162" s="7">
        <f t="shared" si="60"/>
        <v>54.237288135593218</v>
      </c>
      <c r="H162" s="7">
        <f t="shared" si="60"/>
        <v>55.932203389830505</v>
      </c>
      <c r="I162" s="7">
        <f t="shared" si="60"/>
        <v>57.627118644067799</v>
      </c>
      <c r="J162" s="9">
        <f t="shared" si="60"/>
        <v>29.439252336448597</v>
      </c>
      <c r="K162" s="9">
        <f t="shared" si="60"/>
        <v>36.915887850467293</v>
      </c>
      <c r="L162" s="9">
        <f t="shared" si="60"/>
        <v>38.317757009345797</v>
      </c>
      <c r="M162" s="23"/>
      <c r="N162" s="9">
        <f>100*N160/N161</f>
        <v>28.504672897196262</v>
      </c>
      <c r="P162" s="7">
        <f t="shared" ref="P162:V162" si="61">100*P160/P161</f>
        <v>55.607476635514018</v>
      </c>
      <c r="Q162" s="9">
        <f t="shared" si="61"/>
        <v>48.13084112149533</v>
      </c>
      <c r="R162" s="9">
        <f t="shared" si="61"/>
        <v>28.037383177570092</v>
      </c>
      <c r="S162" s="13">
        <f t="shared" si="61"/>
        <v>62</v>
      </c>
      <c r="T162" s="12">
        <f t="shared" si="61"/>
        <v>96.891191709844563</v>
      </c>
      <c r="U162" s="11">
        <f t="shared" si="61"/>
        <v>126.20689655172414</v>
      </c>
      <c r="V162" s="12">
        <f t="shared" si="61"/>
        <v>92.610837438423644</v>
      </c>
    </row>
    <row r="163" spans="1:22" ht="13" x14ac:dyDescent="0.3">
      <c r="A163" s="2" t="s">
        <v>54</v>
      </c>
      <c r="B163" s="3" t="s">
        <v>121</v>
      </c>
      <c r="E163" s="34">
        <v>18</v>
      </c>
      <c r="F163" s="34">
        <v>25</v>
      </c>
      <c r="G163" s="34">
        <v>22</v>
      </c>
      <c r="H163" s="34">
        <v>20</v>
      </c>
      <c r="I163" s="34">
        <v>19</v>
      </c>
      <c r="J163" s="34">
        <v>16</v>
      </c>
      <c r="K163" s="34">
        <v>23</v>
      </c>
      <c r="L163" s="34">
        <v>24</v>
      </c>
      <c r="M163" s="34"/>
      <c r="N163" s="34">
        <v>18</v>
      </c>
      <c r="P163" s="34">
        <v>17</v>
      </c>
      <c r="Q163" s="34">
        <v>24</v>
      </c>
      <c r="R163" s="34">
        <v>14</v>
      </c>
      <c r="S163" s="34">
        <v>26</v>
      </c>
      <c r="T163" s="34">
        <v>79</v>
      </c>
      <c r="U163" s="34">
        <v>64</v>
      </c>
      <c r="V163" s="34">
        <v>78</v>
      </c>
    </row>
    <row r="164" spans="1:22" x14ac:dyDescent="0.25">
      <c r="B164" s="1" t="s">
        <v>122</v>
      </c>
      <c r="E164" s="34">
        <v>32</v>
      </c>
      <c r="F164" s="34">
        <v>32</v>
      </c>
      <c r="G164" s="34">
        <v>32</v>
      </c>
      <c r="H164" s="34">
        <v>32</v>
      </c>
      <c r="I164" s="34">
        <v>32</v>
      </c>
      <c r="J164" s="34">
        <v>32</v>
      </c>
      <c r="K164" s="34">
        <v>32</v>
      </c>
      <c r="L164" s="34">
        <v>32</v>
      </c>
      <c r="M164" s="34"/>
      <c r="N164" s="34">
        <v>32</v>
      </c>
      <c r="P164" s="34">
        <v>32</v>
      </c>
      <c r="Q164" s="34">
        <v>32</v>
      </c>
      <c r="R164" s="34">
        <v>32</v>
      </c>
      <c r="S164" s="34">
        <v>58</v>
      </c>
      <c r="T164" s="34">
        <v>128</v>
      </c>
      <c r="U164" s="34">
        <v>128</v>
      </c>
      <c r="V164" s="34">
        <v>128</v>
      </c>
    </row>
    <row r="165" spans="1:22" ht="13" x14ac:dyDescent="0.3">
      <c r="B165" s="1" t="s">
        <v>6</v>
      </c>
      <c r="E165" s="7">
        <f t="shared" ref="E165:L165" si="62">100*E163/E164</f>
        <v>56.25</v>
      </c>
      <c r="F165" s="8">
        <f t="shared" si="62"/>
        <v>78.125</v>
      </c>
      <c r="G165" s="7">
        <f t="shared" si="62"/>
        <v>68.75</v>
      </c>
      <c r="H165" s="7">
        <f t="shared" si="62"/>
        <v>62.5</v>
      </c>
      <c r="I165" s="7">
        <f t="shared" si="62"/>
        <v>59.375</v>
      </c>
      <c r="J165" s="7">
        <f t="shared" si="62"/>
        <v>50</v>
      </c>
      <c r="K165" s="7">
        <f t="shared" si="62"/>
        <v>71.875</v>
      </c>
      <c r="L165" s="7">
        <f t="shared" si="62"/>
        <v>75</v>
      </c>
      <c r="M165" s="20"/>
      <c r="N165" s="7">
        <f>100*N163/N164</f>
        <v>56.25</v>
      </c>
      <c r="P165" s="7">
        <f t="shared" ref="P165:V165" si="63">100*P163/P164</f>
        <v>53.125</v>
      </c>
      <c r="Q165" s="8">
        <f t="shared" si="63"/>
        <v>75</v>
      </c>
      <c r="R165" s="9">
        <f t="shared" si="63"/>
        <v>43.75</v>
      </c>
      <c r="S165" s="9">
        <f t="shared" si="63"/>
        <v>44.827586206896555</v>
      </c>
      <c r="T165" s="13">
        <f t="shared" si="63"/>
        <v>61.71875</v>
      </c>
      <c r="U165" s="13">
        <f t="shared" si="63"/>
        <v>50</v>
      </c>
      <c r="V165" s="13">
        <f t="shared" si="63"/>
        <v>60.9375</v>
      </c>
    </row>
    <row r="166" spans="1:22" ht="13" x14ac:dyDescent="0.3">
      <c r="A166" s="2" t="s">
        <v>55</v>
      </c>
      <c r="B166" s="3" t="s">
        <v>121</v>
      </c>
      <c r="C166" s="34"/>
      <c r="D166" s="34"/>
      <c r="E166" s="34">
        <v>138</v>
      </c>
      <c r="F166" s="34">
        <v>121</v>
      </c>
      <c r="G166" s="34">
        <v>99</v>
      </c>
      <c r="H166" s="34">
        <v>107</v>
      </c>
      <c r="I166" s="34">
        <v>117</v>
      </c>
      <c r="J166" s="34">
        <v>114</v>
      </c>
      <c r="K166" s="34">
        <v>134</v>
      </c>
      <c r="L166" s="34">
        <v>130</v>
      </c>
      <c r="M166" s="34"/>
      <c r="N166" s="34">
        <v>105</v>
      </c>
      <c r="P166" s="34">
        <v>142</v>
      </c>
      <c r="Q166" s="34">
        <v>111</v>
      </c>
      <c r="R166" s="34">
        <v>93</v>
      </c>
      <c r="S166" s="34">
        <v>212</v>
      </c>
      <c r="T166" s="34">
        <v>230</v>
      </c>
      <c r="U166" s="34">
        <v>116</v>
      </c>
      <c r="V166" s="34">
        <v>154</v>
      </c>
    </row>
    <row r="167" spans="1:22" x14ac:dyDescent="0.25">
      <c r="B167" s="1" t="s">
        <v>122</v>
      </c>
      <c r="C167" s="34"/>
      <c r="D167" s="34"/>
      <c r="E167" s="34">
        <v>344</v>
      </c>
      <c r="F167" s="34">
        <v>291</v>
      </c>
      <c r="G167" s="34">
        <v>196</v>
      </c>
      <c r="H167" s="34">
        <v>252</v>
      </c>
      <c r="I167" s="34">
        <v>282</v>
      </c>
      <c r="J167" s="34">
        <v>313</v>
      </c>
      <c r="K167" s="34">
        <v>313</v>
      </c>
      <c r="L167" s="34">
        <v>303</v>
      </c>
      <c r="M167" s="34"/>
      <c r="N167" s="34">
        <v>313</v>
      </c>
      <c r="P167" s="34">
        <v>219</v>
      </c>
      <c r="Q167" s="34">
        <v>303</v>
      </c>
      <c r="R167" s="34">
        <v>303</v>
      </c>
      <c r="S167" s="34">
        <v>330</v>
      </c>
      <c r="T167" s="34">
        <v>246</v>
      </c>
      <c r="U167" s="34">
        <v>254</v>
      </c>
      <c r="V167" s="34">
        <v>275</v>
      </c>
    </row>
    <row r="168" spans="1:22" ht="13" x14ac:dyDescent="0.3">
      <c r="B168" s="1" t="s">
        <v>6</v>
      </c>
      <c r="C168" s="20"/>
      <c r="D168" s="20"/>
      <c r="E168" s="9">
        <f t="shared" ref="E168:L168" si="64">100*E166/E167</f>
        <v>40.116279069767444</v>
      </c>
      <c r="F168" s="9">
        <f t="shared" si="64"/>
        <v>41.580756013745706</v>
      </c>
      <c r="G168" s="7">
        <f t="shared" si="64"/>
        <v>50.510204081632651</v>
      </c>
      <c r="H168" s="9">
        <f t="shared" si="64"/>
        <v>42.460317460317462</v>
      </c>
      <c r="I168" s="9">
        <f t="shared" si="64"/>
        <v>41.48936170212766</v>
      </c>
      <c r="J168" s="9">
        <f t="shared" si="64"/>
        <v>36.421725239616613</v>
      </c>
      <c r="K168" s="9">
        <f t="shared" si="64"/>
        <v>42.811501597444092</v>
      </c>
      <c r="L168" s="9">
        <f t="shared" si="64"/>
        <v>42.904290429042902</v>
      </c>
      <c r="M168" s="42"/>
      <c r="N168" s="9">
        <f>100*N166/N167</f>
        <v>33.546325878594246</v>
      </c>
      <c r="P168" s="7">
        <f t="shared" ref="P168:V168" si="65">100*P166/P167</f>
        <v>64.840182648401822</v>
      </c>
      <c r="Q168" s="9">
        <f t="shared" si="65"/>
        <v>36.633663366336634</v>
      </c>
      <c r="R168" s="9">
        <f t="shared" si="65"/>
        <v>30.693069306930692</v>
      </c>
      <c r="S168" s="13">
        <f t="shared" si="65"/>
        <v>64.242424242424249</v>
      </c>
      <c r="T168" s="12">
        <f t="shared" si="65"/>
        <v>93.495934959349597</v>
      </c>
      <c r="U168" s="9">
        <f t="shared" si="65"/>
        <v>45.669291338582674</v>
      </c>
      <c r="V168" s="13">
        <f t="shared" si="65"/>
        <v>56</v>
      </c>
    </row>
    <row r="169" spans="1:22" ht="13" x14ac:dyDescent="0.3">
      <c r="A169" s="2" t="s">
        <v>56</v>
      </c>
      <c r="B169" s="3" t="s">
        <v>121</v>
      </c>
      <c r="I169" s="34">
        <v>101</v>
      </c>
      <c r="J169" s="34">
        <v>86</v>
      </c>
      <c r="K169" s="34">
        <v>108</v>
      </c>
      <c r="L169" s="34">
        <v>111</v>
      </c>
      <c r="N169" s="34">
        <v>99</v>
      </c>
      <c r="P169" s="34">
        <v>103</v>
      </c>
      <c r="Q169" s="34">
        <v>128</v>
      </c>
      <c r="R169" s="34">
        <v>104</v>
      </c>
      <c r="S169" s="34">
        <v>146</v>
      </c>
      <c r="T169" s="34">
        <v>125</v>
      </c>
      <c r="U169" s="34">
        <v>164</v>
      </c>
      <c r="V169" s="34">
        <v>167</v>
      </c>
    </row>
    <row r="170" spans="1:22" x14ac:dyDescent="0.25">
      <c r="B170" s="1" t="s">
        <v>122</v>
      </c>
      <c r="I170" s="34">
        <v>292</v>
      </c>
      <c r="J170" s="34">
        <v>282</v>
      </c>
      <c r="K170" s="34">
        <v>250</v>
      </c>
      <c r="L170" s="34">
        <v>250</v>
      </c>
      <c r="N170" s="34">
        <v>250</v>
      </c>
      <c r="P170" s="34">
        <v>250</v>
      </c>
      <c r="Q170" s="34">
        <v>272</v>
      </c>
      <c r="R170" s="34">
        <v>232</v>
      </c>
      <c r="S170" s="34">
        <v>160</v>
      </c>
      <c r="T170" s="34">
        <v>200</v>
      </c>
      <c r="U170" s="34">
        <v>200</v>
      </c>
      <c r="V170" s="34">
        <v>190</v>
      </c>
    </row>
    <row r="171" spans="1:22" ht="13" x14ac:dyDescent="0.3">
      <c r="B171" s="1" t="s">
        <v>6</v>
      </c>
      <c r="I171" s="9">
        <f>100*I169/I170</f>
        <v>34.589041095890408</v>
      </c>
      <c r="J171" s="9">
        <f>100*J169/J170</f>
        <v>30.49645390070922</v>
      </c>
      <c r="K171" s="9">
        <f>100*K169/K170</f>
        <v>43.2</v>
      </c>
      <c r="L171" s="9">
        <f>100*L169/L170</f>
        <v>44.4</v>
      </c>
      <c r="N171" s="9">
        <f>100*N169/N170</f>
        <v>39.6</v>
      </c>
      <c r="P171" s="9">
        <f t="shared" ref="P171:V171" si="66">100*P169/P170</f>
        <v>41.2</v>
      </c>
      <c r="Q171" s="9">
        <f t="shared" si="66"/>
        <v>47.058823529411768</v>
      </c>
      <c r="R171" s="9">
        <f t="shared" si="66"/>
        <v>44.827586206896555</v>
      </c>
      <c r="S171" s="12">
        <f t="shared" si="66"/>
        <v>91.25</v>
      </c>
      <c r="T171" s="13">
        <f t="shared" si="66"/>
        <v>62.5</v>
      </c>
      <c r="U171" s="12">
        <f t="shared" si="66"/>
        <v>82</v>
      </c>
      <c r="V171" s="12">
        <f t="shared" si="66"/>
        <v>87.89473684210526</v>
      </c>
    </row>
    <row r="172" spans="1:22" ht="13" x14ac:dyDescent="0.3">
      <c r="A172" s="2" t="s">
        <v>57</v>
      </c>
      <c r="B172" s="3" t="s">
        <v>121</v>
      </c>
      <c r="I172" s="34">
        <v>116</v>
      </c>
      <c r="J172" s="34">
        <v>88</v>
      </c>
      <c r="K172" s="34">
        <v>99</v>
      </c>
      <c r="L172" s="34">
        <v>126</v>
      </c>
      <c r="M172" s="34"/>
      <c r="N172" s="34">
        <v>137</v>
      </c>
      <c r="P172" s="34">
        <v>85</v>
      </c>
      <c r="Q172" s="34">
        <v>125</v>
      </c>
      <c r="R172" s="34">
        <v>134</v>
      </c>
      <c r="S172" s="34">
        <v>111</v>
      </c>
      <c r="T172" s="34">
        <v>118</v>
      </c>
      <c r="U172" s="34">
        <v>101</v>
      </c>
      <c r="V172" s="34">
        <v>100</v>
      </c>
    </row>
    <row r="173" spans="1:22" x14ac:dyDescent="0.25">
      <c r="B173" s="1" t="s">
        <v>122</v>
      </c>
      <c r="I173" s="34">
        <v>134</v>
      </c>
      <c r="J173" s="34">
        <v>136</v>
      </c>
      <c r="K173" s="34">
        <v>136</v>
      </c>
      <c r="L173" s="34">
        <v>136</v>
      </c>
      <c r="M173" s="34"/>
      <c r="N173" s="34">
        <v>136</v>
      </c>
      <c r="P173" s="34">
        <v>136</v>
      </c>
      <c r="Q173" s="34">
        <v>136</v>
      </c>
      <c r="R173" s="34">
        <v>136</v>
      </c>
      <c r="S173" s="34">
        <v>136</v>
      </c>
      <c r="T173" s="34">
        <v>134</v>
      </c>
      <c r="U173" s="34">
        <v>134</v>
      </c>
      <c r="V173" s="34">
        <v>134</v>
      </c>
    </row>
    <row r="174" spans="1:22" ht="13" x14ac:dyDescent="0.3">
      <c r="B174" s="1" t="s">
        <v>6</v>
      </c>
      <c r="I174" s="8">
        <f>100*I172/I173</f>
        <v>86.567164179104481</v>
      </c>
      <c r="J174" s="7">
        <f>100*J172/J173</f>
        <v>64.705882352941174</v>
      </c>
      <c r="K174" s="7">
        <f>100*K172/K173</f>
        <v>72.794117647058826</v>
      </c>
      <c r="L174" s="8">
        <f>100*L172/L173</f>
        <v>92.647058823529406</v>
      </c>
      <c r="M174" s="20"/>
      <c r="N174" s="11">
        <f>100*N172/N173</f>
        <v>100.73529411764706</v>
      </c>
      <c r="P174" s="7">
        <f t="shared" ref="P174:V174" si="67">100*P172/P173</f>
        <v>62.5</v>
      </c>
      <c r="Q174" s="8">
        <f t="shared" si="67"/>
        <v>91.911764705882348</v>
      </c>
      <c r="R174" s="8">
        <f t="shared" si="67"/>
        <v>98.529411764705884</v>
      </c>
      <c r="S174" s="8">
        <f t="shared" si="67"/>
        <v>81.617647058823536</v>
      </c>
      <c r="T174" s="8">
        <f t="shared" si="67"/>
        <v>88.059701492537314</v>
      </c>
      <c r="U174" s="8">
        <f t="shared" si="67"/>
        <v>75.373134328358205</v>
      </c>
      <c r="V174" s="8">
        <f t="shared" si="67"/>
        <v>74.626865671641795</v>
      </c>
    </row>
    <row r="175" spans="1:22" ht="13" x14ac:dyDescent="0.3">
      <c r="A175" s="2" t="s">
        <v>58</v>
      </c>
      <c r="B175" s="3" t="s">
        <v>121</v>
      </c>
      <c r="I175" s="34">
        <v>123</v>
      </c>
      <c r="J175" s="34">
        <v>128</v>
      </c>
      <c r="K175" s="34">
        <v>135</v>
      </c>
      <c r="L175" s="34">
        <v>188</v>
      </c>
      <c r="M175" s="34"/>
      <c r="N175" s="34">
        <v>139</v>
      </c>
      <c r="P175" s="34">
        <v>101</v>
      </c>
      <c r="Q175" s="34">
        <v>111</v>
      </c>
      <c r="R175" s="34">
        <v>57</v>
      </c>
      <c r="S175" s="34">
        <v>151</v>
      </c>
      <c r="T175" s="34">
        <v>143</v>
      </c>
      <c r="U175" s="34">
        <v>155</v>
      </c>
      <c r="V175" s="34">
        <v>146</v>
      </c>
    </row>
    <row r="176" spans="1:22" x14ac:dyDescent="0.25">
      <c r="B176" s="1" t="s">
        <v>122</v>
      </c>
      <c r="I176" s="34">
        <v>270</v>
      </c>
      <c r="J176" s="34">
        <v>244</v>
      </c>
      <c r="K176" s="34">
        <v>258</v>
      </c>
      <c r="L176" s="34">
        <v>258</v>
      </c>
      <c r="M176" s="34"/>
      <c r="N176" s="34">
        <v>258</v>
      </c>
      <c r="P176" s="34">
        <v>258</v>
      </c>
      <c r="Q176" s="34">
        <v>258</v>
      </c>
      <c r="R176" s="34">
        <v>258</v>
      </c>
      <c r="S176" s="34">
        <v>198</v>
      </c>
      <c r="T176" s="34">
        <v>241</v>
      </c>
      <c r="U176" s="34">
        <v>241</v>
      </c>
      <c r="V176" s="34">
        <v>241</v>
      </c>
    </row>
    <row r="177" spans="1:22" ht="13" x14ac:dyDescent="0.3">
      <c r="B177" s="1" t="s">
        <v>6</v>
      </c>
      <c r="I177" s="9">
        <f>100*I175/I176</f>
        <v>45.555555555555557</v>
      </c>
      <c r="J177" s="7">
        <f>100*J175/J176</f>
        <v>52.459016393442624</v>
      </c>
      <c r="K177" s="7">
        <f>100*K175/K176</f>
        <v>52.325581395348834</v>
      </c>
      <c r="L177" s="7">
        <f>100*L175/L176</f>
        <v>72.868217054263567</v>
      </c>
      <c r="M177" s="20"/>
      <c r="N177" s="7">
        <f>100*N175/N176</f>
        <v>53.875968992248062</v>
      </c>
      <c r="P177" s="9">
        <f t="shared" ref="P177:V177" si="68">100*P175/P176</f>
        <v>39.147286821705428</v>
      </c>
      <c r="Q177" s="9">
        <f t="shared" si="68"/>
        <v>43.02325581395349</v>
      </c>
      <c r="R177" s="4">
        <f t="shared" si="68"/>
        <v>22.093023255813954</v>
      </c>
      <c r="S177" s="8">
        <f t="shared" si="68"/>
        <v>76.262626262626256</v>
      </c>
      <c r="T177" s="7">
        <f t="shared" si="68"/>
        <v>59.336099585062243</v>
      </c>
      <c r="U177" s="7">
        <f t="shared" si="68"/>
        <v>64.315352697095435</v>
      </c>
      <c r="V177" s="7">
        <f t="shared" si="68"/>
        <v>60.580912863070537</v>
      </c>
    </row>
    <row r="178" spans="1:22" ht="13" x14ac:dyDescent="0.3">
      <c r="A178" s="2" t="s">
        <v>59</v>
      </c>
      <c r="B178" s="3" t="s">
        <v>121</v>
      </c>
      <c r="I178" s="34">
        <v>50</v>
      </c>
      <c r="J178" s="34">
        <v>43</v>
      </c>
      <c r="K178" s="34">
        <v>55</v>
      </c>
      <c r="L178" s="34">
        <v>48</v>
      </c>
      <c r="M178" s="34"/>
      <c r="N178" s="34">
        <v>47</v>
      </c>
      <c r="P178" s="34">
        <v>23</v>
      </c>
      <c r="Q178" s="34">
        <v>54</v>
      </c>
      <c r="R178" s="34">
        <v>66</v>
      </c>
      <c r="S178" s="34">
        <v>39</v>
      </c>
      <c r="T178" s="34">
        <v>10</v>
      </c>
      <c r="U178" s="34">
        <v>59</v>
      </c>
      <c r="V178" s="34">
        <v>94</v>
      </c>
    </row>
    <row r="179" spans="1:22" x14ac:dyDescent="0.25">
      <c r="B179" s="1" t="s">
        <v>122</v>
      </c>
      <c r="I179" s="34">
        <v>105</v>
      </c>
      <c r="J179" s="34">
        <v>112</v>
      </c>
      <c r="K179" s="34">
        <v>112</v>
      </c>
      <c r="L179" s="34">
        <v>112</v>
      </c>
      <c r="M179" s="34"/>
      <c r="N179" s="34">
        <v>112</v>
      </c>
      <c r="P179" s="34">
        <v>112</v>
      </c>
      <c r="Q179" s="34">
        <v>102</v>
      </c>
      <c r="R179" s="34">
        <v>112</v>
      </c>
      <c r="S179" s="34">
        <v>86</v>
      </c>
      <c r="T179" s="34">
        <v>16</v>
      </c>
      <c r="U179" s="34">
        <v>120</v>
      </c>
      <c r="V179" s="34">
        <v>258</v>
      </c>
    </row>
    <row r="180" spans="1:22" ht="13" x14ac:dyDescent="0.3">
      <c r="B180" s="1" t="s">
        <v>6</v>
      </c>
      <c r="I180" s="9">
        <f>100*I178/I179</f>
        <v>47.61904761904762</v>
      </c>
      <c r="J180" s="9">
        <f>100*J178/J179</f>
        <v>38.392857142857146</v>
      </c>
      <c r="K180" s="9">
        <f>100*K178/K179</f>
        <v>49.107142857142854</v>
      </c>
      <c r="L180" s="9">
        <f>100*L178/L179</f>
        <v>42.857142857142854</v>
      </c>
      <c r="M180" s="42"/>
      <c r="N180" s="9">
        <f>100*N178/N179</f>
        <v>41.964285714285715</v>
      </c>
      <c r="P180" s="4">
        <f t="shared" ref="P180:V180" si="69">100*P178/P179</f>
        <v>20.535714285714285</v>
      </c>
      <c r="Q180" s="7">
        <f t="shared" si="69"/>
        <v>52.941176470588232</v>
      </c>
      <c r="R180" s="7">
        <f t="shared" si="69"/>
        <v>58.928571428571431</v>
      </c>
      <c r="S180" s="9">
        <f t="shared" si="69"/>
        <v>45.348837209302324</v>
      </c>
      <c r="T180" s="13">
        <f t="shared" si="69"/>
        <v>62.5</v>
      </c>
      <c r="U180" s="9">
        <f t="shared" si="69"/>
        <v>49.166666666666664</v>
      </c>
      <c r="V180" s="9">
        <f t="shared" si="69"/>
        <v>36.434108527131784</v>
      </c>
    </row>
    <row r="181" spans="1:22" ht="13" x14ac:dyDescent="0.3">
      <c r="A181" s="2" t="s">
        <v>60</v>
      </c>
      <c r="B181" s="3" t="s">
        <v>121</v>
      </c>
      <c r="E181" s="34">
        <v>50</v>
      </c>
      <c r="F181" s="34">
        <v>52</v>
      </c>
      <c r="G181" s="34">
        <v>56</v>
      </c>
      <c r="H181" s="34">
        <v>78</v>
      </c>
      <c r="I181" s="34">
        <v>100</v>
      </c>
      <c r="J181" s="34">
        <v>105</v>
      </c>
      <c r="K181" s="34">
        <v>111</v>
      </c>
      <c r="L181" s="34">
        <v>111</v>
      </c>
      <c r="M181" s="34"/>
      <c r="N181" s="34">
        <v>73</v>
      </c>
      <c r="P181" s="34">
        <v>83</v>
      </c>
      <c r="Q181" s="34">
        <v>93</v>
      </c>
      <c r="R181" s="34">
        <v>114</v>
      </c>
      <c r="S181" s="34">
        <v>151</v>
      </c>
      <c r="T181" s="34">
        <v>97</v>
      </c>
      <c r="U181" s="34">
        <v>71</v>
      </c>
      <c r="V181" s="34">
        <v>68</v>
      </c>
    </row>
    <row r="182" spans="1:22" x14ac:dyDescent="0.25">
      <c r="B182" s="1" t="s">
        <v>122</v>
      </c>
      <c r="E182" s="34">
        <v>240</v>
      </c>
      <c r="F182" s="34">
        <v>240</v>
      </c>
      <c r="G182" s="34">
        <v>240</v>
      </c>
      <c r="H182" s="34">
        <v>240</v>
      </c>
      <c r="I182" s="34">
        <v>240</v>
      </c>
      <c r="J182" s="34">
        <v>248</v>
      </c>
      <c r="K182" s="34">
        <v>248</v>
      </c>
      <c r="L182" s="34">
        <v>308</v>
      </c>
      <c r="M182" s="34"/>
      <c r="N182" s="34">
        <v>308</v>
      </c>
      <c r="P182" s="34">
        <v>308</v>
      </c>
      <c r="Q182" s="34">
        <v>252</v>
      </c>
      <c r="R182" s="34">
        <v>242</v>
      </c>
      <c r="S182" s="34">
        <v>210</v>
      </c>
      <c r="T182" s="34">
        <v>273</v>
      </c>
      <c r="U182" s="34">
        <v>254</v>
      </c>
      <c r="V182" s="34">
        <v>154</v>
      </c>
    </row>
    <row r="183" spans="1:22" ht="13" x14ac:dyDescent="0.3">
      <c r="B183" s="1" t="s">
        <v>6</v>
      </c>
      <c r="E183" s="4">
        <f t="shared" ref="E183:L183" si="70">E181/E182*100</f>
        <v>20.833333333333336</v>
      </c>
      <c r="F183" s="4">
        <f t="shared" si="70"/>
        <v>21.666666666666668</v>
      </c>
      <c r="G183" s="4">
        <f t="shared" si="70"/>
        <v>23.333333333333332</v>
      </c>
      <c r="H183" s="9">
        <f t="shared" si="70"/>
        <v>32.5</v>
      </c>
      <c r="I183" s="9">
        <f t="shared" si="70"/>
        <v>41.666666666666671</v>
      </c>
      <c r="J183" s="9">
        <f t="shared" si="70"/>
        <v>42.338709677419359</v>
      </c>
      <c r="K183" s="9">
        <f t="shared" si="70"/>
        <v>44.758064516129032</v>
      </c>
      <c r="L183" s="9">
        <f t="shared" si="70"/>
        <v>36.038961038961034</v>
      </c>
      <c r="M183" s="23"/>
      <c r="N183" s="4">
        <f>N181/N182*100</f>
        <v>23.7012987012987</v>
      </c>
      <c r="P183" s="9">
        <f t="shared" ref="P183:V183" si="71">P181/P182*100</f>
        <v>26.948051948051948</v>
      </c>
      <c r="Q183" s="9">
        <f t="shared" si="71"/>
        <v>36.904761904761905</v>
      </c>
      <c r="R183" s="9">
        <f t="shared" si="71"/>
        <v>47.107438016528924</v>
      </c>
      <c r="S183" s="13">
        <f t="shared" si="71"/>
        <v>71.904761904761898</v>
      </c>
      <c r="T183" s="9">
        <f t="shared" si="71"/>
        <v>35.531135531135533</v>
      </c>
      <c r="U183" s="9">
        <f t="shared" si="71"/>
        <v>27.952755905511811</v>
      </c>
      <c r="V183" s="9">
        <f t="shared" si="71"/>
        <v>44.155844155844157</v>
      </c>
    </row>
    <row r="184" spans="1:22" ht="13" x14ac:dyDescent="0.3">
      <c r="A184" s="2" t="s">
        <v>61</v>
      </c>
      <c r="B184" s="3" t="s">
        <v>121</v>
      </c>
      <c r="C184" s="34"/>
      <c r="D184" s="34"/>
      <c r="E184" s="34">
        <v>323</v>
      </c>
      <c r="F184" s="34">
        <v>281</v>
      </c>
      <c r="G184" s="34">
        <v>240</v>
      </c>
      <c r="H184" s="34">
        <v>248</v>
      </c>
      <c r="I184" s="34">
        <v>257</v>
      </c>
      <c r="J184" s="34">
        <v>208</v>
      </c>
      <c r="K184" s="34">
        <v>218</v>
      </c>
      <c r="L184" s="34">
        <v>219</v>
      </c>
      <c r="M184" s="34"/>
      <c r="N184" s="34">
        <v>141</v>
      </c>
      <c r="P184" s="34">
        <v>113</v>
      </c>
      <c r="Q184" s="34">
        <v>117</v>
      </c>
      <c r="R184" s="34">
        <v>202</v>
      </c>
      <c r="S184" s="34">
        <v>262</v>
      </c>
      <c r="T184" s="34">
        <v>171</v>
      </c>
      <c r="U184" s="34">
        <v>160</v>
      </c>
      <c r="V184" s="34">
        <v>145</v>
      </c>
    </row>
    <row r="185" spans="1:22" x14ac:dyDescent="0.25">
      <c r="B185" s="1" t="s">
        <v>122</v>
      </c>
      <c r="C185" s="34"/>
      <c r="D185" s="34"/>
      <c r="E185" s="34">
        <v>428</v>
      </c>
      <c r="F185" s="34">
        <v>425</v>
      </c>
      <c r="G185" s="34">
        <v>425</v>
      </c>
      <c r="H185" s="34">
        <v>425</v>
      </c>
      <c r="I185" s="34">
        <v>290</v>
      </c>
      <c r="J185" s="34">
        <v>380</v>
      </c>
      <c r="K185" s="34">
        <v>380</v>
      </c>
      <c r="L185" s="34">
        <v>380</v>
      </c>
      <c r="M185" s="34"/>
      <c r="N185" s="34">
        <v>380</v>
      </c>
      <c r="P185" s="34">
        <v>108</v>
      </c>
      <c r="Q185" s="34">
        <v>210</v>
      </c>
      <c r="R185" s="34">
        <v>278</v>
      </c>
      <c r="S185" s="34">
        <v>276</v>
      </c>
      <c r="T185" s="34">
        <v>246</v>
      </c>
      <c r="U185" s="34">
        <v>280</v>
      </c>
      <c r="V185" s="34">
        <v>244</v>
      </c>
    </row>
    <row r="186" spans="1:22" ht="13" x14ac:dyDescent="0.3">
      <c r="B186" s="1" t="s">
        <v>6</v>
      </c>
      <c r="C186" s="19"/>
      <c r="D186" s="19"/>
      <c r="E186" s="8">
        <f t="shared" ref="E186:L186" si="72">100*E184/E185</f>
        <v>75.467289719626166</v>
      </c>
      <c r="F186" s="7">
        <f t="shared" si="72"/>
        <v>66.117647058823536</v>
      </c>
      <c r="G186" s="7">
        <f t="shared" si="72"/>
        <v>56.470588235294116</v>
      </c>
      <c r="H186" s="7">
        <f t="shared" si="72"/>
        <v>58.352941176470587</v>
      </c>
      <c r="I186" s="8">
        <f t="shared" si="72"/>
        <v>88.620689655172413</v>
      </c>
      <c r="J186" s="7">
        <f t="shared" si="72"/>
        <v>54.736842105263158</v>
      </c>
      <c r="K186" s="7">
        <f t="shared" si="72"/>
        <v>57.368421052631582</v>
      </c>
      <c r="L186" s="7">
        <f t="shared" si="72"/>
        <v>57.631578947368418</v>
      </c>
      <c r="M186" s="20"/>
      <c r="N186" s="9">
        <f>100*N184/N185</f>
        <v>37.10526315789474</v>
      </c>
      <c r="P186" s="11">
        <f t="shared" ref="P186:V186" si="73">100*P184/P185</f>
        <v>104.62962962962963</v>
      </c>
      <c r="Q186" s="7">
        <f t="shared" si="73"/>
        <v>55.714285714285715</v>
      </c>
      <c r="R186" s="7">
        <f t="shared" si="73"/>
        <v>72.661870503597129</v>
      </c>
      <c r="S186" s="8">
        <f t="shared" si="73"/>
        <v>94.927536231884062</v>
      </c>
      <c r="T186" s="7">
        <f t="shared" si="73"/>
        <v>69.512195121951223</v>
      </c>
      <c r="U186" s="7">
        <f t="shared" si="73"/>
        <v>57.142857142857146</v>
      </c>
      <c r="V186" s="7">
        <f t="shared" si="73"/>
        <v>59.42622950819672</v>
      </c>
    </row>
    <row r="187" spans="1:22" ht="13" x14ac:dyDescent="0.3">
      <c r="A187" s="2" t="s">
        <v>129</v>
      </c>
      <c r="B187" s="3" t="s">
        <v>121</v>
      </c>
      <c r="U187" s="34">
        <v>6</v>
      </c>
      <c r="V187" s="34">
        <v>65</v>
      </c>
    </row>
    <row r="188" spans="1:22" x14ac:dyDescent="0.25">
      <c r="B188" s="1" t="s">
        <v>122</v>
      </c>
      <c r="U188" s="34">
        <v>50</v>
      </c>
      <c r="V188" s="34">
        <v>48</v>
      </c>
    </row>
    <row r="189" spans="1:22" ht="13" x14ac:dyDescent="0.3">
      <c r="B189" s="1" t="s">
        <v>6</v>
      </c>
      <c r="U189" s="4">
        <f>100*U187/U188</f>
        <v>12</v>
      </c>
      <c r="V189" s="14">
        <f>100*V187/V188</f>
        <v>135.41666666666666</v>
      </c>
    </row>
    <row r="190" spans="1:22" ht="13" x14ac:dyDescent="0.3">
      <c r="A190" s="2" t="s">
        <v>130</v>
      </c>
      <c r="B190" s="3" t="s">
        <v>121</v>
      </c>
      <c r="V190" s="34">
        <v>19</v>
      </c>
    </row>
    <row r="191" spans="1:22" x14ac:dyDescent="0.25">
      <c r="B191" s="1" t="s">
        <v>122</v>
      </c>
      <c r="V191" s="34">
        <v>24</v>
      </c>
    </row>
    <row r="192" spans="1:22" ht="13" x14ac:dyDescent="0.3">
      <c r="B192" s="1" t="s">
        <v>6</v>
      </c>
      <c r="V192" s="12">
        <f>100*V190/V191</f>
        <v>79.166666666666671</v>
      </c>
    </row>
    <row r="193" spans="1:22" ht="13" x14ac:dyDescent="0.3">
      <c r="A193" s="2" t="s">
        <v>62</v>
      </c>
      <c r="B193" s="3" t="s">
        <v>121</v>
      </c>
      <c r="U193" s="34">
        <v>60</v>
      </c>
      <c r="V193" s="34">
        <v>220</v>
      </c>
    </row>
    <row r="194" spans="1:22" x14ac:dyDescent="0.25">
      <c r="B194" s="1" t="s">
        <v>122</v>
      </c>
      <c r="U194" s="34">
        <v>200</v>
      </c>
      <c r="V194" s="34">
        <v>204</v>
      </c>
    </row>
    <row r="195" spans="1:22" ht="13" x14ac:dyDescent="0.3">
      <c r="B195" s="1" t="s">
        <v>6</v>
      </c>
      <c r="U195" s="9">
        <f>100*U193/U194</f>
        <v>30</v>
      </c>
      <c r="V195" s="11">
        <f>100*V193/V194</f>
        <v>107.84313725490196</v>
      </c>
    </row>
    <row r="196" spans="1:22" ht="13" x14ac:dyDescent="0.3">
      <c r="A196" s="2" t="s">
        <v>63</v>
      </c>
      <c r="B196" s="3" t="s">
        <v>121</v>
      </c>
      <c r="U196" s="34">
        <v>37</v>
      </c>
      <c r="V196" s="34">
        <v>458</v>
      </c>
    </row>
    <row r="197" spans="1:22" x14ac:dyDescent="0.25">
      <c r="B197" s="1" t="s">
        <v>122</v>
      </c>
      <c r="U197" s="34">
        <v>538</v>
      </c>
      <c r="V197" s="34">
        <v>692</v>
      </c>
    </row>
    <row r="198" spans="1:22" ht="13" x14ac:dyDescent="0.3">
      <c r="B198" s="1" t="s">
        <v>6</v>
      </c>
      <c r="U198" s="25">
        <f>100*U196/U197</f>
        <v>6.8773234200743492</v>
      </c>
      <c r="V198" s="13">
        <f>100*V196/V197</f>
        <v>66.184971098265891</v>
      </c>
    </row>
    <row r="199" spans="1:22" ht="13" x14ac:dyDescent="0.3">
      <c r="A199" s="2" t="s">
        <v>64</v>
      </c>
      <c r="B199" s="3" t="s">
        <v>121</v>
      </c>
      <c r="U199" s="34">
        <v>23</v>
      </c>
      <c r="V199" s="34">
        <v>128</v>
      </c>
    </row>
    <row r="200" spans="1:22" x14ac:dyDescent="0.25">
      <c r="B200" s="1" t="s">
        <v>122</v>
      </c>
      <c r="U200" s="34">
        <v>24</v>
      </c>
      <c r="V200" s="34">
        <v>376</v>
      </c>
    </row>
    <row r="201" spans="1:22" ht="13" x14ac:dyDescent="0.3">
      <c r="B201" s="1" t="s">
        <v>6</v>
      </c>
      <c r="U201" s="12">
        <f>100*U199/U200</f>
        <v>95.833333333333329</v>
      </c>
      <c r="V201" s="9">
        <f>100*V199/V200</f>
        <v>34.042553191489361</v>
      </c>
    </row>
    <row r="202" spans="1:22" ht="13" x14ac:dyDescent="0.3">
      <c r="A202" s="2" t="s">
        <v>65</v>
      </c>
      <c r="B202" s="3" t="s">
        <v>121</v>
      </c>
      <c r="U202" s="34">
        <v>36</v>
      </c>
      <c r="V202" s="34">
        <v>108</v>
      </c>
    </row>
    <row r="203" spans="1:22" x14ac:dyDescent="0.25">
      <c r="B203" s="1" t="s">
        <v>122</v>
      </c>
      <c r="U203" s="34">
        <v>82</v>
      </c>
      <c r="V203" s="34">
        <v>166</v>
      </c>
    </row>
    <row r="204" spans="1:22" ht="13" x14ac:dyDescent="0.3">
      <c r="B204" s="1" t="s">
        <v>6</v>
      </c>
      <c r="U204" s="9">
        <f>100*U202/U203</f>
        <v>43.902439024390247</v>
      </c>
      <c r="V204" s="13">
        <f>100*V202/V203</f>
        <v>65.060240963855421</v>
      </c>
    </row>
    <row r="205" spans="1:22" ht="13" x14ac:dyDescent="0.3">
      <c r="A205" s="2" t="s">
        <v>66</v>
      </c>
      <c r="B205" s="3" t="s">
        <v>121</v>
      </c>
      <c r="U205" s="34">
        <v>25</v>
      </c>
      <c r="V205" s="34">
        <v>98</v>
      </c>
    </row>
    <row r="206" spans="1:22" x14ac:dyDescent="0.25">
      <c r="B206" s="1" t="s">
        <v>122</v>
      </c>
      <c r="U206" s="34">
        <v>504</v>
      </c>
      <c r="V206" s="34">
        <v>476</v>
      </c>
    </row>
    <row r="207" spans="1:22" ht="13" x14ac:dyDescent="0.3">
      <c r="B207" s="1" t="s">
        <v>6</v>
      </c>
      <c r="U207" s="25">
        <f>100*U205/U206</f>
        <v>4.9603174603174605</v>
      </c>
      <c r="V207" s="25">
        <f>100*V205/V206</f>
        <v>20.588235294117649</v>
      </c>
    </row>
    <row r="208" spans="1:22" ht="13" x14ac:dyDescent="0.3">
      <c r="A208" s="2" t="s">
        <v>131</v>
      </c>
      <c r="B208" s="3" t="s">
        <v>121</v>
      </c>
      <c r="U208" s="34">
        <v>43</v>
      </c>
      <c r="V208" s="34">
        <v>136</v>
      </c>
    </row>
    <row r="209" spans="1:22" x14ac:dyDescent="0.25">
      <c r="B209" s="1" t="s">
        <v>122</v>
      </c>
      <c r="U209" s="34">
        <v>200</v>
      </c>
      <c r="V209" s="34">
        <v>186</v>
      </c>
    </row>
    <row r="210" spans="1:22" ht="13" x14ac:dyDescent="0.3">
      <c r="B210" s="1" t="s">
        <v>6</v>
      </c>
      <c r="U210" s="25">
        <f>100*U208/U209</f>
        <v>21.5</v>
      </c>
      <c r="V210" s="13">
        <f>100*V208/V209</f>
        <v>73.118279569892479</v>
      </c>
    </row>
    <row r="211" spans="1:22" ht="13" x14ac:dyDescent="0.3">
      <c r="A211" s="2" t="s">
        <v>132</v>
      </c>
      <c r="B211" s="3" t="s">
        <v>121</v>
      </c>
      <c r="U211" s="34">
        <v>2</v>
      </c>
      <c r="V211" s="34">
        <v>10</v>
      </c>
    </row>
    <row r="212" spans="1:22" x14ac:dyDescent="0.25">
      <c r="B212" s="1" t="s">
        <v>122</v>
      </c>
      <c r="U212" s="34">
        <v>60</v>
      </c>
      <c r="V212" s="34">
        <v>78</v>
      </c>
    </row>
    <row r="213" spans="1:22" ht="13" x14ac:dyDescent="0.3">
      <c r="B213" s="1" t="s">
        <v>6</v>
      </c>
      <c r="U213" s="25">
        <f>100*U211/U212</f>
        <v>3.3333333333333335</v>
      </c>
      <c r="V213" s="25">
        <f>100*V211/V212</f>
        <v>12.820512820512821</v>
      </c>
    </row>
    <row r="214" spans="1:22" x14ac:dyDescent="0.25">
      <c r="A214" s="1" t="s">
        <v>67</v>
      </c>
    </row>
    <row r="215" spans="1:22" ht="13" x14ac:dyDescent="0.3">
      <c r="A215" s="2" t="s">
        <v>68</v>
      </c>
      <c r="B215" s="3" t="s">
        <v>121</v>
      </c>
      <c r="I215" s="34">
        <v>0</v>
      </c>
      <c r="J215" s="34">
        <v>0</v>
      </c>
      <c r="K215" s="34">
        <v>0</v>
      </c>
      <c r="L215" s="34">
        <v>0</v>
      </c>
      <c r="M215" s="34"/>
      <c r="N215" s="34">
        <v>0</v>
      </c>
      <c r="P215" s="34">
        <v>0</v>
      </c>
      <c r="Q215" s="34">
        <v>0</v>
      </c>
      <c r="R215" s="34"/>
      <c r="S215" s="34"/>
      <c r="T215" s="34">
        <v>0</v>
      </c>
    </row>
    <row r="216" spans="1:22" x14ac:dyDescent="0.25">
      <c r="B216" s="1" t="s">
        <v>122</v>
      </c>
      <c r="I216" s="34">
        <v>0</v>
      </c>
      <c r="J216" s="34">
        <v>0</v>
      </c>
      <c r="K216" s="34">
        <v>0</v>
      </c>
      <c r="L216" s="34">
        <v>0</v>
      </c>
      <c r="M216" s="34"/>
      <c r="N216" s="34">
        <v>0</v>
      </c>
      <c r="P216" s="34">
        <v>0</v>
      </c>
      <c r="Q216" s="34">
        <v>0</v>
      </c>
      <c r="R216" s="34"/>
      <c r="S216" s="34"/>
      <c r="T216" s="34">
        <v>0</v>
      </c>
    </row>
    <row r="217" spans="1:22" ht="13" x14ac:dyDescent="0.3">
      <c r="B217" s="1" t="s">
        <v>6</v>
      </c>
      <c r="I217" s="20"/>
      <c r="J217" s="19"/>
      <c r="K217" s="20"/>
      <c r="L217" s="19"/>
      <c r="M217" s="20"/>
      <c r="N217" s="19"/>
      <c r="P217" s="19"/>
      <c r="Q217" s="20"/>
      <c r="R217" s="20"/>
      <c r="S217" s="20"/>
      <c r="T217" s="20"/>
    </row>
    <row r="218" spans="1:22" ht="13" x14ac:dyDescent="0.3">
      <c r="A218" s="2" t="s">
        <v>69</v>
      </c>
      <c r="B218" s="3" t="s">
        <v>121</v>
      </c>
      <c r="I218" s="34">
        <v>0</v>
      </c>
      <c r="J218" s="34">
        <v>0</v>
      </c>
      <c r="K218" s="34">
        <v>0</v>
      </c>
    </row>
    <row r="219" spans="1:22" x14ac:dyDescent="0.25">
      <c r="B219" s="1" t="s">
        <v>122</v>
      </c>
      <c r="I219" s="34">
        <v>0</v>
      </c>
      <c r="J219" s="34">
        <v>0</v>
      </c>
      <c r="K219" s="34">
        <v>0</v>
      </c>
    </row>
    <row r="220" spans="1:22" ht="13" x14ac:dyDescent="0.3">
      <c r="B220" s="1" t="s">
        <v>6</v>
      </c>
      <c r="I220" s="19"/>
      <c r="J220" s="19"/>
      <c r="K220" s="19"/>
    </row>
    <row r="221" spans="1:22" ht="13" x14ac:dyDescent="0.3">
      <c r="A221" s="2" t="s">
        <v>70</v>
      </c>
      <c r="B221" s="3" t="s">
        <v>121</v>
      </c>
      <c r="I221" s="34">
        <v>0</v>
      </c>
      <c r="J221" s="34">
        <v>0</v>
      </c>
      <c r="K221" s="34">
        <v>0</v>
      </c>
      <c r="L221" s="34">
        <v>0</v>
      </c>
      <c r="M221" s="34"/>
      <c r="N221" s="34">
        <v>0</v>
      </c>
      <c r="P221" s="34">
        <v>0</v>
      </c>
      <c r="Q221" s="34">
        <v>0</v>
      </c>
      <c r="R221" s="34">
        <v>0</v>
      </c>
      <c r="S221" s="34">
        <v>0</v>
      </c>
      <c r="T221" s="34">
        <v>0</v>
      </c>
      <c r="U221" s="34">
        <v>0</v>
      </c>
      <c r="V221" s="34">
        <v>0</v>
      </c>
    </row>
    <row r="222" spans="1:22" x14ac:dyDescent="0.25">
      <c r="B222" s="1" t="s">
        <v>122</v>
      </c>
      <c r="I222" s="34">
        <v>0</v>
      </c>
      <c r="J222" s="34">
        <v>0</v>
      </c>
      <c r="K222" s="34">
        <v>0</v>
      </c>
      <c r="L222" s="34">
        <v>0</v>
      </c>
      <c r="M222" s="34"/>
      <c r="N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</row>
    <row r="223" spans="1:22" ht="13" x14ac:dyDescent="0.3">
      <c r="B223" s="1" t="s">
        <v>6</v>
      </c>
      <c r="I223" s="46"/>
      <c r="J223" s="19"/>
      <c r="K223" s="20"/>
      <c r="L223" s="19"/>
      <c r="M223" s="20"/>
      <c r="N223" s="19"/>
      <c r="P223" s="19"/>
      <c r="R223" s="19"/>
      <c r="S223" s="23"/>
      <c r="T223" s="19"/>
      <c r="U223" s="19"/>
      <c r="V223" s="19"/>
    </row>
    <row r="224" spans="1:22" ht="13" x14ac:dyDescent="0.3">
      <c r="A224" s="2" t="s">
        <v>71</v>
      </c>
      <c r="B224" s="3" t="s">
        <v>121</v>
      </c>
      <c r="I224" s="34">
        <v>0</v>
      </c>
      <c r="J224" s="34">
        <v>0</v>
      </c>
      <c r="K224" s="34">
        <v>0</v>
      </c>
      <c r="L224" s="34">
        <v>0</v>
      </c>
      <c r="M224" s="34"/>
      <c r="N224" s="34">
        <v>0</v>
      </c>
      <c r="P224" s="34">
        <v>0</v>
      </c>
      <c r="Q224" s="34">
        <v>0</v>
      </c>
      <c r="R224" s="34">
        <v>0</v>
      </c>
      <c r="S224" s="34">
        <v>0</v>
      </c>
      <c r="T224" s="34">
        <v>0</v>
      </c>
      <c r="U224" s="34">
        <v>0</v>
      </c>
    </row>
    <row r="225" spans="1:22" x14ac:dyDescent="0.25">
      <c r="B225" s="1" t="s">
        <v>122</v>
      </c>
      <c r="I225" s="34">
        <v>0</v>
      </c>
      <c r="J225" s="34">
        <v>0</v>
      </c>
      <c r="K225" s="34">
        <v>0</v>
      </c>
      <c r="L225" s="34">
        <v>0</v>
      </c>
      <c r="M225" s="34"/>
      <c r="N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</row>
    <row r="226" spans="1:22" ht="13" x14ac:dyDescent="0.3">
      <c r="B226" s="1" t="s">
        <v>6</v>
      </c>
      <c r="I226" s="20"/>
      <c r="J226" s="20"/>
      <c r="K226" s="20"/>
      <c r="L226" s="20"/>
      <c r="M226" s="20"/>
      <c r="N226" s="20"/>
      <c r="P226" s="20"/>
      <c r="Q226" s="20"/>
      <c r="R226" s="19"/>
      <c r="S226" s="19"/>
      <c r="T226" s="19"/>
      <c r="U226" s="20"/>
    </row>
    <row r="227" spans="1:22" ht="13" x14ac:dyDescent="0.3">
      <c r="A227" s="2" t="s">
        <v>72</v>
      </c>
      <c r="B227" s="3" t="s">
        <v>121</v>
      </c>
      <c r="C227" s="34"/>
      <c r="D227" s="34"/>
      <c r="E227" s="34">
        <v>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/>
      <c r="N227" s="34"/>
      <c r="P227" s="34">
        <v>0</v>
      </c>
      <c r="Q227" s="34">
        <v>0</v>
      </c>
      <c r="R227" s="34">
        <v>0</v>
      </c>
      <c r="S227" s="34">
        <v>0</v>
      </c>
      <c r="T227" s="34">
        <v>0</v>
      </c>
      <c r="U227" s="34">
        <v>0</v>
      </c>
      <c r="V227" s="34">
        <v>0</v>
      </c>
    </row>
    <row r="228" spans="1:22" x14ac:dyDescent="0.25">
      <c r="B228" s="1" t="s">
        <v>122</v>
      </c>
      <c r="C228" s="34"/>
      <c r="D228" s="34"/>
      <c r="E228" s="34">
        <v>0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/>
      <c r="N228" s="34"/>
      <c r="P228" s="34">
        <v>0</v>
      </c>
      <c r="Q228" s="34">
        <v>0</v>
      </c>
      <c r="R228" s="34">
        <v>0</v>
      </c>
      <c r="S228" s="34">
        <v>0</v>
      </c>
      <c r="T228" s="34">
        <v>0</v>
      </c>
      <c r="U228" s="34">
        <v>0</v>
      </c>
      <c r="V228" s="34">
        <v>0</v>
      </c>
    </row>
    <row r="229" spans="1:22" ht="13" x14ac:dyDescent="0.3">
      <c r="B229" s="1" t="s">
        <v>6</v>
      </c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P229" s="29"/>
      <c r="Q229" s="20"/>
      <c r="R229" s="20"/>
      <c r="S229" s="20"/>
      <c r="T229" s="20"/>
      <c r="U229" s="20"/>
      <c r="V229" s="20"/>
    </row>
    <row r="230" spans="1:22" ht="13" x14ac:dyDescent="0.3">
      <c r="A230" s="2" t="s">
        <v>73</v>
      </c>
      <c r="B230" s="3" t="s">
        <v>121</v>
      </c>
      <c r="V230" s="34">
        <v>18</v>
      </c>
    </row>
    <row r="231" spans="1:22" x14ac:dyDescent="0.25">
      <c r="B231" s="1" t="s">
        <v>122</v>
      </c>
      <c r="V231" s="34">
        <v>181</v>
      </c>
    </row>
    <row r="232" spans="1:22" ht="13" x14ac:dyDescent="0.3">
      <c r="B232" s="1" t="s">
        <v>6</v>
      </c>
      <c r="V232" s="44">
        <f>100*V230/V231</f>
        <v>9.94475138121547</v>
      </c>
    </row>
    <row r="233" spans="1:22" ht="13" x14ac:dyDescent="0.3">
      <c r="A233" s="2" t="s">
        <v>74</v>
      </c>
      <c r="B233" s="3" t="s">
        <v>121</v>
      </c>
      <c r="I233" s="34">
        <v>0</v>
      </c>
      <c r="J233" s="34">
        <v>0</v>
      </c>
      <c r="K233" s="34">
        <v>0</v>
      </c>
      <c r="L233" s="34">
        <v>4</v>
      </c>
      <c r="M233" s="34"/>
      <c r="N233" s="34">
        <v>1</v>
      </c>
      <c r="O233" s="34"/>
      <c r="Q233" s="34">
        <v>1</v>
      </c>
      <c r="R233" s="34">
        <v>5</v>
      </c>
      <c r="S233" s="34">
        <v>3</v>
      </c>
      <c r="T233" s="34">
        <v>0</v>
      </c>
      <c r="U233" s="34">
        <v>7</v>
      </c>
      <c r="V233" s="34">
        <v>0</v>
      </c>
    </row>
    <row r="234" spans="1:22" x14ac:dyDescent="0.25">
      <c r="B234" s="1" t="s">
        <v>122</v>
      </c>
      <c r="I234" s="34">
        <v>0</v>
      </c>
      <c r="J234" s="34">
        <v>0</v>
      </c>
      <c r="K234" s="34">
        <v>0</v>
      </c>
      <c r="L234" s="34">
        <v>0</v>
      </c>
      <c r="M234" s="34"/>
      <c r="N234" s="34">
        <v>0</v>
      </c>
      <c r="O234" s="34"/>
      <c r="Q234" s="34">
        <v>0</v>
      </c>
      <c r="R234" s="34">
        <v>0</v>
      </c>
      <c r="S234" s="34">
        <v>0</v>
      </c>
      <c r="T234" s="34">
        <v>0</v>
      </c>
      <c r="U234" s="34">
        <v>0</v>
      </c>
      <c r="V234" s="34">
        <v>0</v>
      </c>
    </row>
    <row r="235" spans="1:22" ht="13" x14ac:dyDescent="0.3">
      <c r="B235" s="1" t="s">
        <v>6</v>
      </c>
      <c r="I235" s="34"/>
      <c r="J235" s="34"/>
      <c r="K235" s="34"/>
      <c r="L235" s="45">
        <v>100</v>
      </c>
      <c r="M235" s="29"/>
      <c r="N235" s="45">
        <v>100</v>
      </c>
      <c r="O235" s="29"/>
      <c r="Q235" s="45">
        <v>100</v>
      </c>
      <c r="R235" s="45">
        <v>100</v>
      </c>
      <c r="S235" s="45">
        <v>100</v>
      </c>
      <c r="T235" s="46"/>
      <c r="U235" s="45">
        <v>100</v>
      </c>
      <c r="V235" s="34"/>
    </row>
    <row r="236" spans="1:22" ht="13" x14ac:dyDescent="0.3">
      <c r="A236" s="2" t="s">
        <v>75</v>
      </c>
      <c r="B236" s="3" t="s">
        <v>121</v>
      </c>
      <c r="I236" s="34">
        <v>3</v>
      </c>
      <c r="J236" s="34">
        <v>3</v>
      </c>
      <c r="K236" s="34">
        <v>3</v>
      </c>
      <c r="L236" s="34">
        <v>10</v>
      </c>
      <c r="M236" s="34"/>
      <c r="N236" s="34"/>
      <c r="O236" s="34"/>
      <c r="Q236" s="34">
        <v>7</v>
      </c>
      <c r="R236" s="34">
        <v>16</v>
      </c>
      <c r="S236" s="34">
        <v>23</v>
      </c>
      <c r="T236" s="34">
        <v>34</v>
      </c>
      <c r="U236" s="34">
        <v>47</v>
      </c>
      <c r="V236" s="34">
        <v>12</v>
      </c>
    </row>
    <row r="237" spans="1:22" x14ac:dyDescent="0.25">
      <c r="B237" s="1" t="s">
        <v>122</v>
      </c>
      <c r="I237" s="34">
        <v>26</v>
      </c>
      <c r="J237" s="34">
        <v>26</v>
      </c>
      <c r="K237" s="34">
        <v>26</v>
      </c>
      <c r="L237" s="34">
        <v>34</v>
      </c>
      <c r="M237" s="34"/>
      <c r="N237" s="34"/>
      <c r="O237" s="34"/>
      <c r="Q237" s="34">
        <v>26</v>
      </c>
      <c r="R237" s="34">
        <v>20</v>
      </c>
      <c r="S237" s="34">
        <v>16</v>
      </c>
      <c r="T237" s="34">
        <v>36</v>
      </c>
      <c r="U237" s="34">
        <v>36</v>
      </c>
      <c r="V237" s="34">
        <v>36</v>
      </c>
    </row>
    <row r="238" spans="1:22" ht="13" x14ac:dyDescent="0.3">
      <c r="B238" s="1" t="s">
        <v>6</v>
      </c>
      <c r="I238" s="4">
        <f>100*I236/I237</f>
        <v>11.538461538461538</v>
      </c>
      <c r="J238" s="4">
        <f>100*J236/J237</f>
        <v>11.538461538461538</v>
      </c>
      <c r="K238" s="4">
        <f>100*K236/K237</f>
        <v>11.538461538461538</v>
      </c>
      <c r="L238" s="9">
        <f>100*L236/L237</f>
        <v>29.411764705882351</v>
      </c>
      <c r="M238" s="23"/>
      <c r="N238" s="23"/>
      <c r="O238" s="23"/>
      <c r="Q238" s="9">
        <f t="shared" ref="Q238:V238" si="74">100*Q236/Q237</f>
        <v>26.923076923076923</v>
      </c>
      <c r="R238" s="8">
        <f t="shared" si="74"/>
        <v>80</v>
      </c>
      <c r="S238" s="14">
        <f t="shared" si="74"/>
        <v>143.75</v>
      </c>
      <c r="T238" s="12">
        <f t="shared" si="74"/>
        <v>94.444444444444443</v>
      </c>
      <c r="U238" s="11">
        <f t="shared" si="74"/>
        <v>130.55555555555554</v>
      </c>
      <c r="V238" s="9">
        <f t="shared" si="74"/>
        <v>33.333333333333336</v>
      </c>
    </row>
    <row r="239" spans="1:22" ht="13" x14ac:dyDescent="0.3">
      <c r="A239" s="2" t="s">
        <v>76</v>
      </c>
      <c r="B239" s="3" t="s">
        <v>121</v>
      </c>
      <c r="N239" s="34">
        <v>0</v>
      </c>
      <c r="O239" s="34"/>
      <c r="Q239" s="34">
        <v>0</v>
      </c>
      <c r="R239" s="34">
        <v>0</v>
      </c>
      <c r="S239" s="34"/>
      <c r="T239" s="34">
        <v>0</v>
      </c>
    </row>
    <row r="240" spans="1:22" x14ac:dyDescent="0.25">
      <c r="B240" s="1" t="s">
        <v>122</v>
      </c>
      <c r="N240" s="34">
        <v>0</v>
      </c>
      <c r="O240" s="34"/>
      <c r="Q240" s="34">
        <v>0</v>
      </c>
      <c r="R240" s="34">
        <v>0</v>
      </c>
      <c r="S240" s="34"/>
      <c r="T240" s="34">
        <v>0</v>
      </c>
    </row>
    <row r="241" spans="1:22" ht="13" x14ac:dyDescent="0.3">
      <c r="B241" s="1" t="s">
        <v>6</v>
      </c>
      <c r="N241" s="20"/>
      <c r="P241" s="20"/>
      <c r="Q241" s="20"/>
      <c r="R241" s="20"/>
      <c r="S241" s="20"/>
    </row>
    <row r="242" spans="1:22" ht="13" x14ac:dyDescent="0.3">
      <c r="A242" s="2" t="s">
        <v>133</v>
      </c>
      <c r="B242" s="3" t="s">
        <v>121</v>
      </c>
      <c r="T242" s="34">
        <v>9</v>
      </c>
      <c r="U242" s="34">
        <v>9</v>
      </c>
      <c r="V242" s="34">
        <v>7</v>
      </c>
    </row>
    <row r="243" spans="1:22" x14ac:dyDescent="0.25">
      <c r="B243" s="1" t="s">
        <v>122</v>
      </c>
      <c r="T243" s="34">
        <v>20</v>
      </c>
      <c r="U243" s="34">
        <v>20</v>
      </c>
      <c r="V243" s="34">
        <v>20</v>
      </c>
    </row>
    <row r="244" spans="1:22" ht="13" x14ac:dyDescent="0.3">
      <c r="B244" s="1" t="s">
        <v>6</v>
      </c>
      <c r="T244" s="9">
        <f>100*T242/T243</f>
        <v>45</v>
      </c>
      <c r="U244" s="9">
        <f>100*U242/U243</f>
        <v>45</v>
      </c>
      <c r="V244" s="9">
        <f>100*V242/V243</f>
        <v>35</v>
      </c>
    </row>
    <row r="245" spans="1:22" x14ac:dyDescent="0.25">
      <c r="A245" s="1" t="s">
        <v>77</v>
      </c>
    </row>
    <row r="246" spans="1:22" x14ac:dyDescent="0.25">
      <c r="A246" s="36" t="s">
        <v>78</v>
      </c>
    </row>
    <row r="247" spans="1:22" ht="13" x14ac:dyDescent="0.3">
      <c r="A247" s="2" t="s">
        <v>79</v>
      </c>
      <c r="B247" s="3" t="s">
        <v>121</v>
      </c>
      <c r="Q247" s="34">
        <v>0</v>
      </c>
      <c r="R247" s="34">
        <v>26</v>
      </c>
      <c r="S247" s="34">
        <v>26</v>
      </c>
      <c r="T247" s="34">
        <v>44</v>
      </c>
      <c r="U247" s="34">
        <v>36</v>
      </c>
      <c r="V247" s="34">
        <v>30</v>
      </c>
    </row>
    <row r="248" spans="1:22" x14ac:dyDescent="0.25">
      <c r="B248" s="1" t="s">
        <v>122</v>
      </c>
      <c r="Q248" s="34">
        <v>30</v>
      </c>
      <c r="R248" s="34">
        <v>72</v>
      </c>
      <c r="S248" s="34">
        <v>72</v>
      </c>
      <c r="T248" s="34">
        <v>72</v>
      </c>
      <c r="U248" s="34">
        <v>72</v>
      </c>
      <c r="V248" s="34">
        <v>72</v>
      </c>
    </row>
    <row r="249" spans="1:22" ht="13" x14ac:dyDescent="0.3">
      <c r="B249" s="1" t="s">
        <v>6</v>
      </c>
      <c r="Q249" s="4">
        <f t="shared" ref="Q249:V249" si="75">100*Q247/Q248</f>
        <v>0</v>
      </c>
      <c r="R249" s="9">
        <f t="shared" si="75"/>
        <v>36.111111111111114</v>
      </c>
      <c r="S249" s="9">
        <f t="shared" si="75"/>
        <v>36.111111111111114</v>
      </c>
      <c r="T249" s="13">
        <f t="shared" si="75"/>
        <v>61.111111111111114</v>
      </c>
      <c r="U249" s="13">
        <f t="shared" si="75"/>
        <v>50</v>
      </c>
      <c r="V249" s="9">
        <f t="shared" si="75"/>
        <v>41.666666666666664</v>
      </c>
    </row>
    <row r="250" spans="1:22" ht="13" x14ac:dyDescent="0.3">
      <c r="A250" s="2" t="s">
        <v>80</v>
      </c>
      <c r="B250" s="3" t="s">
        <v>121</v>
      </c>
      <c r="T250" s="34">
        <v>0</v>
      </c>
      <c r="U250" s="34">
        <v>0</v>
      </c>
      <c r="V250" s="34">
        <v>0</v>
      </c>
    </row>
    <row r="251" spans="1:22" x14ac:dyDescent="0.25">
      <c r="B251" s="1" t="s">
        <v>122</v>
      </c>
      <c r="T251" s="34">
        <v>0</v>
      </c>
      <c r="U251" s="34">
        <v>0</v>
      </c>
      <c r="V251" s="34">
        <v>0</v>
      </c>
    </row>
    <row r="252" spans="1:22" ht="13" x14ac:dyDescent="0.3">
      <c r="B252" s="1" t="s">
        <v>6</v>
      </c>
      <c r="T252" s="19"/>
      <c r="U252" s="19"/>
      <c r="V252" s="19"/>
    </row>
    <row r="253" spans="1:22" ht="13" x14ac:dyDescent="0.3">
      <c r="A253" s="2" t="s">
        <v>81</v>
      </c>
      <c r="B253" s="3" t="s">
        <v>121</v>
      </c>
      <c r="T253" s="34">
        <v>1</v>
      </c>
      <c r="U253" s="34">
        <v>3</v>
      </c>
      <c r="V253" s="34">
        <v>77</v>
      </c>
    </row>
    <row r="254" spans="1:22" x14ac:dyDescent="0.25">
      <c r="B254" s="1" t="s">
        <v>122</v>
      </c>
      <c r="T254" s="34">
        <v>10</v>
      </c>
      <c r="U254" s="34">
        <v>10</v>
      </c>
      <c r="V254" s="34">
        <v>10</v>
      </c>
    </row>
    <row r="255" spans="1:22" ht="13" x14ac:dyDescent="0.3">
      <c r="B255" s="1" t="s">
        <v>6</v>
      </c>
      <c r="T255" s="4">
        <f>100*T253/T254</f>
        <v>10</v>
      </c>
      <c r="U255" s="9">
        <f>100*U253/U254</f>
        <v>30</v>
      </c>
      <c r="V255" s="11">
        <f>100*V253/V254</f>
        <v>770</v>
      </c>
    </row>
    <row r="256" spans="1:22" ht="13" x14ac:dyDescent="0.3">
      <c r="A256" s="2" t="s">
        <v>134</v>
      </c>
      <c r="B256" s="3" t="s">
        <v>121</v>
      </c>
      <c r="T256" s="34">
        <v>16</v>
      </c>
      <c r="U256" s="34">
        <v>11</v>
      </c>
      <c r="V256" s="34">
        <v>9</v>
      </c>
    </row>
    <row r="257" spans="1:22" x14ac:dyDescent="0.25">
      <c r="B257" s="1" t="s">
        <v>122</v>
      </c>
      <c r="T257" s="34">
        <v>18</v>
      </c>
      <c r="U257" s="34">
        <v>18</v>
      </c>
      <c r="V257" s="34">
        <v>18</v>
      </c>
    </row>
    <row r="258" spans="1:22" ht="13" x14ac:dyDescent="0.3">
      <c r="B258" s="1" t="s">
        <v>6</v>
      </c>
      <c r="T258" s="8">
        <f>100*T256/T257</f>
        <v>88.888888888888886</v>
      </c>
      <c r="U258" s="7">
        <f>100*U256/U257</f>
        <v>61.111111111111114</v>
      </c>
      <c r="V258" s="7">
        <f>100*V256/V257</f>
        <v>50</v>
      </c>
    </row>
    <row r="259" spans="1:22" ht="13" x14ac:dyDescent="0.3">
      <c r="A259" s="2" t="s">
        <v>82</v>
      </c>
      <c r="B259" s="3" t="s">
        <v>121</v>
      </c>
      <c r="S259" s="34">
        <v>13</v>
      </c>
      <c r="T259" s="34">
        <v>7</v>
      </c>
      <c r="U259" s="34">
        <v>8</v>
      </c>
      <c r="V259" s="34">
        <v>2</v>
      </c>
    </row>
    <row r="260" spans="1:22" x14ac:dyDescent="0.25">
      <c r="B260" s="1" t="s">
        <v>122</v>
      </c>
      <c r="S260" s="34">
        <v>20</v>
      </c>
      <c r="T260" s="34">
        <v>20</v>
      </c>
      <c r="U260" s="34">
        <v>20</v>
      </c>
      <c r="V260" s="34">
        <v>44</v>
      </c>
    </row>
    <row r="261" spans="1:22" ht="13" x14ac:dyDescent="0.3">
      <c r="B261" s="1" t="s">
        <v>6</v>
      </c>
      <c r="S261" s="6">
        <f>100*S259/S260</f>
        <v>65</v>
      </c>
      <c r="T261" s="9">
        <f>100*T259/T260</f>
        <v>35</v>
      </c>
      <c r="U261" s="9">
        <f>100*U259/U260</f>
        <v>40</v>
      </c>
      <c r="V261" s="25">
        <f>100*V259/V260</f>
        <v>4.5454545454545459</v>
      </c>
    </row>
    <row r="262" spans="1:22" ht="13" x14ac:dyDescent="0.3">
      <c r="A262" s="2" t="s">
        <v>83</v>
      </c>
      <c r="B262" s="3" t="s">
        <v>121</v>
      </c>
      <c r="S262" s="34">
        <v>14</v>
      </c>
      <c r="T262" s="34">
        <v>22</v>
      </c>
      <c r="U262" s="34">
        <v>16</v>
      </c>
      <c r="V262" s="34">
        <v>35</v>
      </c>
    </row>
    <row r="263" spans="1:22" x14ac:dyDescent="0.25">
      <c r="B263" s="1" t="s">
        <v>122</v>
      </c>
      <c r="S263" s="34">
        <v>15</v>
      </c>
      <c r="T263" s="34">
        <v>15</v>
      </c>
      <c r="U263" s="34">
        <v>15</v>
      </c>
      <c r="V263" s="34">
        <v>43</v>
      </c>
    </row>
    <row r="264" spans="1:22" ht="13" x14ac:dyDescent="0.3">
      <c r="B264" s="1" t="s">
        <v>6</v>
      </c>
      <c r="S264" s="12">
        <f>100*S262/S263</f>
        <v>93.333333333333329</v>
      </c>
      <c r="T264" s="11">
        <f>100*T262/T263</f>
        <v>146.66666666666666</v>
      </c>
      <c r="U264" s="11">
        <f>100*U262/U263</f>
        <v>106.66666666666667</v>
      </c>
      <c r="V264" s="12">
        <f>100*V262/V263</f>
        <v>81.395348837209298</v>
      </c>
    </row>
    <row r="265" spans="1:22" ht="13" x14ac:dyDescent="0.3">
      <c r="A265" s="2" t="s">
        <v>135</v>
      </c>
      <c r="B265" s="3" t="s">
        <v>121</v>
      </c>
      <c r="U265" s="34">
        <v>8</v>
      </c>
      <c r="V265" s="34">
        <v>5</v>
      </c>
    </row>
    <row r="266" spans="1:22" x14ac:dyDescent="0.25">
      <c r="B266" s="1" t="s">
        <v>122</v>
      </c>
      <c r="U266" s="34">
        <v>10</v>
      </c>
      <c r="V266" s="34">
        <v>10</v>
      </c>
    </row>
    <row r="267" spans="1:22" ht="13" x14ac:dyDescent="0.3">
      <c r="B267" s="1" t="s">
        <v>6</v>
      </c>
      <c r="U267" s="12">
        <f>100*U265/U266</f>
        <v>80</v>
      </c>
      <c r="V267" s="13">
        <f>100*V265/V266</f>
        <v>50</v>
      </c>
    </row>
    <row r="268" spans="1:22" x14ac:dyDescent="0.25">
      <c r="A268" s="31" t="s">
        <v>1</v>
      </c>
    </row>
    <row r="269" spans="1:22" ht="13" x14ac:dyDescent="0.3">
      <c r="A269" s="2" t="s">
        <v>84</v>
      </c>
      <c r="B269" s="3" t="s">
        <v>121</v>
      </c>
      <c r="P269" s="34">
        <v>27</v>
      </c>
      <c r="R269" s="34">
        <v>50</v>
      </c>
      <c r="S269" s="34">
        <v>68</v>
      </c>
      <c r="T269" s="34">
        <v>26</v>
      </c>
      <c r="U269" s="34">
        <v>17</v>
      </c>
      <c r="V269" s="34">
        <v>19</v>
      </c>
    </row>
    <row r="270" spans="1:22" x14ac:dyDescent="0.25">
      <c r="B270" s="1" t="s">
        <v>122</v>
      </c>
      <c r="P270" s="34">
        <v>26</v>
      </c>
      <c r="R270" s="34">
        <v>10</v>
      </c>
      <c r="S270" s="34">
        <v>70</v>
      </c>
      <c r="T270" s="34">
        <v>92</v>
      </c>
      <c r="U270" s="34">
        <v>60</v>
      </c>
      <c r="V270" s="34">
        <v>60</v>
      </c>
    </row>
    <row r="271" spans="1:22" ht="13" x14ac:dyDescent="0.3">
      <c r="B271" s="1" t="s">
        <v>6</v>
      </c>
      <c r="P271" s="11">
        <f>100*P269/P270</f>
        <v>103.84615384615384</v>
      </c>
      <c r="R271" s="11">
        <f>100*R269/R270</f>
        <v>500</v>
      </c>
      <c r="S271" s="12">
        <f>100*S269/S270</f>
        <v>97.142857142857139</v>
      </c>
      <c r="T271" s="9">
        <f>100*T269/T270</f>
        <v>28.260869565217391</v>
      </c>
      <c r="U271" s="9">
        <f>100*U269/U270</f>
        <v>28.333333333333332</v>
      </c>
      <c r="V271" s="9">
        <f>100*V269/V270</f>
        <v>31.666666666666668</v>
      </c>
    </row>
    <row r="272" spans="1:22" ht="13" x14ac:dyDescent="0.3">
      <c r="A272" s="2" t="s">
        <v>85</v>
      </c>
      <c r="B272" s="3" t="s">
        <v>121</v>
      </c>
      <c r="P272" s="34">
        <v>50</v>
      </c>
      <c r="R272" s="34">
        <v>2</v>
      </c>
      <c r="S272" s="34">
        <v>7</v>
      </c>
      <c r="T272" s="34">
        <v>1</v>
      </c>
    </row>
    <row r="273" spans="1:22" x14ac:dyDescent="0.25">
      <c r="B273" s="1" t="s">
        <v>122</v>
      </c>
      <c r="P273" s="34">
        <v>48</v>
      </c>
      <c r="R273" s="34">
        <v>10</v>
      </c>
      <c r="S273" s="34">
        <v>16</v>
      </c>
      <c r="T273" s="34">
        <v>12</v>
      </c>
    </row>
    <row r="274" spans="1:22" ht="13" x14ac:dyDescent="0.3">
      <c r="B274" s="1" t="s">
        <v>6</v>
      </c>
      <c r="P274" s="11">
        <f>100*P272/P273</f>
        <v>104.16666666666667</v>
      </c>
      <c r="R274" s="4">
        <f>100*R272/R273</f>
        <v>20</v>
      </c>
      <c r="S274" s="9">
        <f>100*S272/S273</f>
        <v>43.75</v>
      </c>
      <c r="T274" s="25">
        <f>100*T272/T273</f>
        <v>8.3333333333333339</v>
      </c>
    </row>
    <row r="275" spans="1:22" ht="13" x14ac:dyDescent="0.3">
      <c r="A275" s="2" t="s">
        <v>86</v>
      </c>
      <c r="B275" s="3" t="s">
        <v>121</v>
      </c>
      <c r="P275" s="34">
        <v>2</v>
      </c>
      <c r="R275" s="34">
        <v>80</v>
      </c>
      <c r="S275" s="34">
        <v>50</v>
      </c>
      <c r="T275" s="34">
        <v>46</v>
      </c>
    </row>
    <row r="276" spans="1:22" x14ac:dyDescent="0.25">
      <c r="B276" s="1" t="s">
        <v>122</v>
      </c>
      <c r="P276" s="34">
        <v>15</v>
      </c>
      <c r="R276" s="34">
        <v>80</v>
      </c>
      <c r="S276" s="34">
        <v>80</v>
      </c>
      <c r="T276" s="34">
        <v>72</v>
      </c>
    </row>
    <row r="277" spans="1:22" ht="13" x14ac:dyDescent="0.3">
      <c r="B277" s="1" t="s">
        <v>6</v>
      </c>
      <c r="P277" s="4">
        <f>100*P275/P276</f>
        <v>13.333333333333334</v>
      </c>
      <c r="R277" s="8">
        <f>100*R275/R276</f>
        <v>100</v>
      </c>
      <c r="S277" s="7">
        <f>100*S275/S276</f>
        <v>62.5</v>
      </c>
      <c r="T277" s="7">
        <f>100*T275/T276</f>
        <v>63.888888888888886</v>
      </c>
    </row>
    <row r="278" spans="1:22" ht="13" x14ac:dyDescent="0.3">
      <c r="A278" s="2" t="s">
        <v>87</v>
      </c>
      <c r="B278" s="3" t="s">
        <v>121</v>
      </c>
      <c r="P278" s="34">
        <v>9</v>
      </c>
      <c r="Q278" s="34">
        <v>36</v>
      </c>
      <c r="R278" s="34">
        <v>100</v>
      </c>
      <c r="S278" s="34">
        <v>164</v>
      </c>
    </row>
    <row r="279" spans="1:22" x14ac:dyDescent="0.25">
      <c r="B279" s="1" t="s">
        <v>122</v>
      </c>
      <c r="P279" s="34">
        <v>32</v>
      </c>
      <c r="Q279" s="34">
        <v>32</v>
      </c>
      <c r="R279" s="34">
        <v>100</v>
      </c>
      <c r="S279" s="34">
        <v>92</v>
      </c>
    </row>
    <row r="280" spans="1:22" ht="13" x14ac:dyDescent="0.3">
      <c r="B280" s="1" t="s">
        <v>6</v>
      </c>
      <c r="P280" s="9">
        <f>100*P278/P279</f>
        <v>28.125</v>
      </c>
      <c r="Q280" s="11">
        <f>100*Q278/Q279</f>
        <v>112.5</v>
      </c>
      <c r="R280" s="8">
        <f>100*R278/R279</f>
        <v>100</v>
      </c>
      <c r="S280" s="14">
        <f>100*S278/S279</f>
        <v>178.2608695652174</v>
      </c>
    </row>
    <row r="281" spans="1:22" ht="13" x14ac:dyDescent="0.3">
      <c r="A281" s="2" t="s">
        <v>88</v>
      </c>
      <c r="B281" s="3" t="s">
        <v>121</v>
      </c>
      <c r="L281" s="34">
        <v>845</v>
      </c>
      <c r="N281" s="34">
        <v>667</v>
      </c>
      <c r="P281" s="34">
        <v>223</v>
      </c>
      <c r="Q281" s="34">
        <v>344</v>
      </c>
      <c r="R281" s="34">
        <v>470</v>
      </c>
      <c r="S281" s="34">
        <v>730</v>
      </c>
      <c r="T281" s="34">
        <v>619</v>
      </c>
      <c r="U281" s="34">
        <v>412</v>
      </c>
      <c r="V281" s="34">
        <v>316</v>
      </c>
    </row>
    <row r="282" spans="1:22" x14ac:dyDescent="0.25">
      <c r="B282" s="1" t="s">
        <v>122</v>
      </c>
      <c r="L282" s="34">
        <v>825</v>
      </c>
      <c r="N282" s="34">
        <v>794</v>
      </c>
      <c r="P282" s="34">
        <v>546</v>
      </c>
      <c r="Q282" s="34">
        <v>546</v>
      </c>
      <c r="R282" s="34">
        <v>500</v>
      </c>
      <c r="S282" s="34">
        <v>660</v>
      </c>
      <c r="T282" s="34">
        <v>798</v>
      </c>
      <c r="U282" s="34">
        <v>664</v>
      </c>
      <c r="V282" s="34">
        <v>664</v>
      </c>
    </row>
    <row r="283" spans="1:22" ht="13" x14ac:dyDescent="0.3">
      <c r="B283" s="1" t="s">
        <v>6</v>
      </c>
      <c r="L283" s="11">
        <f>100*L281/L282</f>
        <v>102.42424242424242</v>
      </c>
      <c r="N283" s="8">
        <f>100*N281/N282</f>
        <v>84.005037783375315</v>
      </c>
      <c r="P283" s="9">
        <f t="shared" ref="P283:V283" si="76">100*P281/P282</f>
        <v>40.842490842490839</v>
      </c>
      <c r="Q283" s="7">
        <f t="shared" si="76"/>
        <v>63.003663003663007</v>
      </c>
      <c r="R283" s="8">
        <f t="shared" si="76"/>
        <v>94</v>
      </c>
      <c r="S283" s="14">
        <f t="shared" si="76"/>
        <v>110.60606060606061</v>
      </c>
      <c r="T283" s="8">
        <f t="shared" si="76"/>
        <v>77.568922305764417</v>
      </c>
      <c r="U283" s="7">
        <f t="shared" si="76"/>
        <v>62.048192771084338</v>
      </c>
      <c r="V283" s="9">
        <f t="shared" si="76"/>
        <v>47.590361445783131</v>
      </c>
    </row>
    <row r="284" spans="1:22" x14ac:dyDescent="0.25">
      <c r="A284" s="32" t="s">
        <v>89</v>
      </c>
      <c r="B284" s="3" t="s">
        <v>121</v>
      </c>
      <c r="T284" s="34">
        <v>22</v>
      </c>
      <c r="U284" s="34">
        <v>137</v>
      </c>
      <c r="V284" s="34">
        <v>143</v>
      </c>
    </row>
    <row r="285" spans="1:22" x14ac:dyDescent="0.25">
      <c r="B285" s="1" t="s">
        <v>122</v>
      </c>
      <c r="T285" s="34">
        <v>56</v>
      </c>
      <c r="U285" s="34">
        <v>168</v>
      </c>
      <c r="V285" s="34">
        <v>168</v>
      </c>
    </row>
    <row r="286" spans="1:22" ht="13" x14ac:dyDescent="0.3">
      <c r="B286" s="1" t="s">
        <v>6</v>
      </c>
      <c r="T286" s="9">
        <f>100*T284/T285</f>
        <v>39.285714285714285</v>
      </c>
      <c r="U286" s="12">
        <f>100*U284/U285</f>
        <v>81.547619047619051</v>
      </c>
      <c r="V286" s="12">
        <f>100*V284/V285</f>
        <v>85.11904761904762</v>
      </c>
    </row>
    <row r="287" spans="1:22" ht="13" x14ac:dyDescent="0.3">
      <c r="A287" s="2" t="s">
        <v>90</v>
      </c>
      <c r="B287" s="3" t="s">
        <v>121</v>
      </c>
      <c r="P287" s="34">
        <v>6</v>
      </c>
      <c r="R287" s="34">
        <v>60</v>
      </c>
      <c r="S287" s="34">
        <v>180</v>
      </c>
      <c r="T287" s="34">
        <v>12</v>
      </c>
      <c r="U287" s="34">
        <v>37</v>
      </c>
      <c r="V287" s="34">
        <v>58</v>
      </c>
    </row>
    <row r="288" spans="1:22" x14ac:dyDescent="0.25">
      <c r="B288" s="1" t="s">
        <v>122</v>
      </c>
      <c r="P288" s="34">
        <v>66</v>
      </c>
      <c r="R288" s="34">
        <v>120</v>
      </c>
      <c r="S288" s="34">
        <v>172</v>
      </c>
      <c r="T288" s="34">
        <v>100</v>
      </c>
      <c r="U288" s="34">
        <v>113</v>
      </c>
      <c r="V288" s="34">
        <v>113</v>
      </c>
    </row>
    <row r="289" spans="1:22" ht="13" x14ac:dyDescent="0.3">
      <c r="B289" s="1" t="s">
        <v>6</v>
      </c>
      <c r="P289" s="4">
        <f>100*P287/P288</f>
        <v>9.0909090909090917</v>
      </c>
      <c r="R289" s="7">
        <f>100*R287/R288</f>
        <v>50</v>
      </c>
      <c r="S289" s="14">
        <f>100*S287/S288</f>
        <v>104.65116279069767</v>
      </c>
      <c r="T289" s="25">
        <f>100*T287/T288</f>
        <v>12</v>
      </c>
      <c r="U289" s="9">
        <f>100*U287/U288</f>
        <v>32.743362831858406</v>
      </c>
      <c r="V289" s="13">
        <f>100*V287/V288</f>
        <v>51.327433628318587</v>
      </c>
    </row>
    <row r="290" spans="1:22" ht="13" x14ac:dyDescent="0.3">
      <c r="A290" s="2" t="s">
        <v>91</v>
      </c>
      <c r="B290" s="3" t="s">
        <v>121</v>
      </c>
      <c r="S290" s="34">
        <v>3</v>
      </c>
      <c r="T290" s="34">
        <v>8</v>
      </c>
    </row>
    <row r="291" spans="1:22" x14ac:dyDescent="0.25">
      <c r="B291" s="1" t="s">
        <v>122</v>
      </c>
      <c r="S291" s="34">
        <v>0</v>
      </c>
      <c r="T291" s="34">
        <v>5</v>
      </c>
    </row>
    <row r="292" spans="1:22" ht="13" x14ac:dyDescent="0.3">
      <c r="B292" s="1" t="s">
        <v>6</v>
      </c>
      <c r="S292" s="47"/>
      <c r="T292" s="14">
        <f>100*T290/T291</f>
        <v>160</v>
      </c>
    </row>
    <row r="293" spans="1:22" ht="13" x14ac:dyDescent="0.3">
      <c r="A293" s="2" t="s">
        <v>92</v>
      </c>
      <c r="B293" s="3" t="s">
        <v>121</v>
      </c>
      <c r="S293" s="34">
        <v>72</v>
      </c>
      <c r="T293" s="34">
        <v>52</v>
      </c>
      <c r="U293" s="34">
        <v>70</v>
      </c>
      <c r="V293" s="34">
        <v>58</v>
      </c>
    </row>
    <row r="294" spans="1:22" x14ac:dyDescent="0.25">
      <c r="B294" s="1" t="s">
        <v>122</v>
      </c>
      <c r="S294" s="34">
        <v>300</v>
      </c>
      <c r="T294" s="34">
        <v>356</v>
      </c>
      <c r="U294" s="34">
        <v>284</v>
      </c>
      <c r="V294" s="34">
        <v>284</v>
      </c>
    </row>
    <row r="295" spans="1:22" ht="13" x14ac:dyDescent="0.3">
      <c r="B295" s="1" t="s">
        <v>6</v>
      </c>
      <c r="S295" s="25">
        <f>100*S293/S294</f>
        <v>24</v>
      </c>
      <c r="T295" s="25">
        <f>100*T293/T294</f>
        <v>14.606741573033707</v>
      </c>
      <c r="U295" s="9">
        <f>100*U293/U294</f>
        <v>24.64788732394366</v>
      </c>
      <c r="V295" s="25">
        <f>100*V293/V294</f>
        <v>20.422535211267604</v>
      </c>
    </row>
    <row r="296" spans="1:22" ht="13" x14ac:dyDescent="0.3">
      <c r="A296" s="2" t="s">
        <v>93</v>
      </c>
      <c r="B296" s="3" t="s">
        <v>121</v>
      </c>
      <c r="L296" s="34">
        <v>218</v>
      </c>
      <c r="N296" s="34">
        <v>218</v>
      </c>
      <c r="P296" s="34">
        <v>162</v>
      </c>
      <c r="R296" s="34">
        <v>280</v>
      </c>
      <c r="S296" s="34">
        <v>220</v>
      </c>
      <c r="T296" s="34">
        <v>177</v>
      </c>
      <c r="U296" s="34">
        <v>151</v>
      </c>
      <c r="V296" s="34">
        <v>129</v>
      </c>
    </row>
    <row r="297" spans="1:22" x14ac:dyDescent="0.25">
      <c r="B297" s="1" t="s">
        <v>122</v>
      </c>
      <c r="L297" s="34">
        <v>258</v>
      </c>
      <c r="N297" s="34">
        <v>276</v>
      </c>
      <c r="P297" s="34">
        <v>245</v>
      </c>
      <c r="R297" s="34">
        <v>300</v>
      </c>
      <c r="S297" s="34">
        <v>300</v>
      </c>
      <c r="T297" s="34">
        <v>222</v>
      </c>
      <c r="U297" s="34">
        <v>264</v>
      </c>
      <c r="V297" s="34">
        <v>264</v>
      </c>
    </row>
    <row r="298" spans="1:22" ht="13" x14ac:dyDescent="0.3">
      <c r="B298" s="1" t="s">
        <v>6</v>
      </c>
      <c r="L298" s="8">
        <f>100*L296/L297</f>
        <v>84.496124031007753</v>
      </c>
      <c r="N298" s="8">
        <f>100*N296/N297</f>
        <v>78.985507246376812</v>
      </c>
      <c r="P298" s="7">
        <f>100*P296/P297</f>
        <v>66.122448979591837</v>
      </c>
      <c r="R298" s="7">
        <f>100*R296/R297</f>
        <v>93.333333333333329</v>
      </c>
      <c r="S298" s="7">
        <f>100*S296/S297</f>
        <v>73.333333333333329</v>
      </c>
      <c r="T298" s="12">
        <f>100*T296/T297</f>
        <v>79.729729729729726</v>
      </c>
      <c r="U298" s="13">
        <f>100*U296/U297</f>
        <v>57.196969696969695</v>
      </c>
      <c r="V298" s="9">
        <f>100*V296/V297</f>
        <v>48.863636363636367</v>
      </c>
    </row>
    <row r="299" spans="1:22" ht="13" x14ac:dyDescent="0.3">
      <c r="A299" s="2" t="s">
        <v>94</v>
      </c>
      <c r="B299" s="3" t="s">
        <v>121</v>
      </c>
      <c r="L299" s="34">
        <v>762</v>
      </c>
      <c r="N299" s="34">
        <v>479</v>
      </c>
      <c r="P299" s="34">
        <v>308</v>
      </c>
      <c r="R299" s="34">
        <v>550</v>
      </c>
      <c r="S299" s="34">
        <v>600</v>
      </c>
      <c r="T299" s="34">
        <v>528</v>
      </c>
      <c r="U299" s="34">
        <v>444</v>
      </c>
      <c r="V299" s="34">
        <v>341</v>
      </c>
    </row>
    <row r="300" spans="1:22" x14ac:dyDescent="0.25">
      <c r="B300" s="1" t="s">
        <v>122</v>
      </c>
      <c r="L300" s="34">
        <v>556</v>
      </c>
      <c r="N300" s="34">
        <v>472</v>
      </c>
      <c r="P300" s="34">
        <v>282</v>
      </c>
      <c r="R300" s="34">
        <v>472</v>
      </c>
      <c r="S300" s="34">
        <v>510</v>
      </c>
      <c r="T300" s="34">
        <v>474</v>
      </c>
      <c r="U300" s="34">
        <v>565</v>
      </c>
      <c r="V300" s="34">
        <v>565</v>
      </c>
    </row>
    <row r="301" spans="1:22" ht="13" x14ac:dyDescent="0.3">
      <c r="B301" s="1" t="s">
        <v>6</v>
      </c>
      <c r="L301" s="11">
        <f>100*L299/L300</f>
        <v>137.0503597122302</v>
      </c>
      <c r="N301" s="11">
        <f>100*N299/N300</f>
        <v>101.48305084745763</v>
      </c>
      <c r="P301" s="11">
        <f>100*P299/P300</f>
        <v>109.21985815602837</v>
      </c>
      <c r="R301" s="11">
        <f>100*R299/R300</f>
        <v>116.52542372881356</v>
      </c>
      <c r="S301" s="11">
        <f>100*S299/S300</f>
        <v>117.64705882352941</v>
      </c>
      <c r="T301" s="11">
        <f>100*T299/T300</f>
        <v>111.39240506329114</v>
      </c>
      <c r="U301" s="12">
        <f>100*U299/U300</f>
        <v>78.584070796460182</v>
      </c>
      <c r="V301" s="13">
        <f>100*V299/V300</f>
        <v>60.353982300884958</v>
      </c>
    </row>
    <row r="302" spans="1:22" ht="13" x14ac:dyDescent="0.3">
      <c r="A302" s="2" t="s">
        <v>95</v>
      </c>
      <c r="B302" s="3" t="s">
        <v>121</v>
      </c>
      <c r="L302" s="34">
        <v>339</v>
      </c>
      <c r="N302" s="34">
        <v>347</v>
      </c>
      <c r="P302" s="34">
        <v>0</v>
      </c>
      <c r="R302" s="34">
        <v>550</v>
      </c>
      <c r="S302" s="34">
        <v>360</v>
      </c>
      <c r="T302" s="34">
        <v>442</v>
      </c>
      <c r="U302" s="34">
        <v>357</v>
      </c>
    </row>
    <row r="303" spans="1:22" x14ac:dyDescent="0.25">
      <c r="B303" s="1" t="s">
        <v>122</v>
      </c>
      <c r="L303" s="34">
        <v>728</v>
      </c>
      <c r="N303" s="34">
        <v>724</v>
      </c>
      <c r="P303" s="34">
        <v>240</v>
      </c>
      <c r="R303" s="34">
        <v>500</v>
      </c>
      <c r="S303" s="34">
        <v>320</v>
      </c>
      <c r="T303" s="34">
        <v>570</v>
      </c>
      <c r="U303" s="34">
        <v>689</v>
      </c>
    </row>
    <row r="304" spans="1:22" ht="13" x14ac:dyDescent="0.3">
      <c r="B304" s="1" t="s">
        <v>6</v>
      </c>
      <c r="L304" s="9">
        <f>100*L302/L303</f>
        <v>46.565934065934066</v>
      </c>
      <c r="N304" s="9">
        <f>100*N302/N303</f>
        <v>47.928176795580107</v>
      </c>
      <c r="P304" s="28">
        <v>0</v>
      </c>
      <c r="R304" s="11">
        <f>100*R302/R303</f>
        <v>110</v>
      </c>
      <c r="S304" s="11">
        <f>100*S302/S303</f>
        <v>112.5</v>
      </c>
      <c r="T304" s="12">
        <f>100*T302/T303</f>
        <v>77.543859649122808</v>
      </c>
      <c r="U304" s="13">
        <f>100*U302/U303</f>
        <v>51.814223512336717</v>
      </c>
    </row>
    <row r="305" spans="1:21" ht="13" x14ac:dyDescent="0.3">
      <c r="A305" s="2" t="s">
        <v>96</v>
      </c>
      <c r="B305" s="3" t="s">
        <v>121</v>
      </c>
      <c r="S305" s="34">
        <v>14</v>
      </c>
      <c r="T305" s="34">
        <v>7</v>
      </c>
      <c r="U305" s="34">
        <v>4</v>
      </c>
    </row>
    <row r="306" spans="1:21" x14ac:dyDescent="0.25">
      <c r="B306" s="1" t="s">
        <v>122</v>
      </c>
      <c r="S306" s="34">
        <v>23</v>
      </c>
      <c r="T306" s="34">
        <v>24</v>
      </c>
      <c r="U306" s="34">
        <v>12</v>
      </c>
    </row>
    <row r="307" spans="1:21" ht="13" x14ac:dyDescent="0.3">
      <c r="B307" s="1" t="s">
        <v>6</v>
      </c>
      <c r="S307" s="13">
        <f>100*S305/S306</f>
        <v>60.869565217391305</v>
      </c>
      <c r="T307" s="9">
        <f>100*T305/T306</f>
        <v>29.166666666666668</v>
      </c>
      <c r="U307" s="9">
        <f>100*U305/U306</f>
        <v>33.333333333333336</v>
      </c>
    </row>
    <row r="308" spans="1:21" ht="13" x14ac:dyDescent="0.3">
      <c r="A308" s="2" t="s">
        <v>97</v>
      </c>
      <c r="B308" s="3" t="s">
        <v>121</v>
      </c>
      <c r="S308" s="34">
        <v>17</v>
      </c>
      <c r="T308" s="34">
        <v>2</v>
      </c>
      <c r="U308" s="34">
        <v>3</v>
      </c>
    </row>
    <row r="309" spans="1:21" x14ac:dyDescent="0.25">
      <c r="B309" s="1" t="s">
        <v>122</v>
      </c>
      <c r="S309" s="34">
        <v>16</v>
      </c>
      <c r="T309" s="34">
        <v>16</v>
      </c>
      <c r="U309" s="34">
        <v>16</v>
      </c>
    </row>
    <row r="310" spans="1:21" ht="13" x14ac:dyDescent="0.3">
      <c r="B310" s="1" t="s">
        <v>6</v>
      </c>
      <c r="S310" s="11">
        <f>100*S308/S309</f>
        <v>106.25</v>
      </c>
      <c r="T310" s="25">
        <f>100*T308/T309</f>
        <v>12.5</v>
      </c>
      <c r="U310" s="25">
        <f>100*U308/U309</f>
        <v>18.75</v>
      </c>
    </row>
    <row r="311" spans="1:21" ht="13" x14ac:dyDescent="0.3">
      <c r="A311" s="2" t="s">
        <v>98</v>
      </c>
      <c r="B311" s="3" t="s">
        <v>121</v>
      </c>
      <c r="S311" s="34">
        <v>5</v>
      </c>
      <c r="T311" s="34">
        <v>7</v>
      </c>
    </row>
    <row r="312" spans="1:21" x14ac:dyDescent="0.25">
      <c r="B312" s="1" t="s">
        <v>122</v>
      </c>
      <c r="S312" s="34">
        <v>12</v>
      </c>
      <c r="T312" s="34">
        <v>16</v>
      </c>
    </row>
    <row r="313" spans="1:21" ht="13" x14ac:dyDescent="0.3">
      <c r="B313" s="1" t="s">
        <v>6</v>
      </c>
      <c r="S313" s="9">
        <f>100*S311/S312</f>
        <v>41.666666666666664</v>
      </c>
      <c r="T313" s="9">
        <f>100*T311/T312</f>
        <v>43.75</v>
      </c>
    </row>
    <row r="314" spans="1:21" ht="13" x14ac:dyDescent="0.3">
      <c r="A314" s="2" t="s">
        <v>99</v>
      </c>
      <c r="B314" s="3" t="s">
        <v>121</v>
      </c>
      <c r="S314" s="34">
        <v>0</v>
      </c>
      <c r="T314" s="34">
        <v>1</v>
      </c>
      <c r="U314" s="34">
        <v>0</v>
      </c>
    </row>
    <row r="315" spans="1:21" x14ac:dyDescent="0.25">
      <c r="B315" s="1" t="s">
        <v>122</v>
      </c>
      <c r="S315" s="34">
        <v>0</v>
      </c>
      <c r="T315" s="34">
        <v>0</v>
      </c>
      <c r="U315" s="34">
        <v>0</v>
      </c>
    </row>
    <row r="316" spans="1:21" ht="13" x14ac:dyDescent="0.3">
      <c r="B316" s="1" t="s">
        <v>6</v>
      </c>
      <c r="S316" s="47"/>
      <c r="T316" s="12">
        <v>100</v>
      </c>
      <c r="U316" s="47"/>
    </row>
    <row r="317" spans="1:21" ht="13" x14ac:dyDescent="0.3">
      <c r="A317" s="2" t="s">
        <v>100</v>
      </c>
      <c r="B317" s="3" t="s">
        <v>121</v>
      </c>
      <c r="S317" s="34">
        <v>22</v>
      </c>
      <c r="T317" s="34">
        <v>22</v>
      </c>
      <c r="U317" s="34">
        <v>19</v>
      </c>
    </row>
    <row r="318" spans="1:21" x14ac:dyDescent="0.25">
      <c r="B318" s="1" t="s">
        <v>122</v>
      </c>
      <c r="S318" s="34">
        <v>20</v>
      </c>
      <c r="T318" s="34">
        <v>50</v>
      </c>
      <c r="U318" s="34">
        <v>49</v>
      </c>
    </row>
    <row r="319" spans="1:21" ht="13" x14ac:dyDescent="0.3">
      <c r="B319" s="1" t="s">
        <v>6</v>
      </c>
      <c r="S319" s="11">
        <f>100*S317/S318</f>
        <v>110</v>
      </c>
      <c r="T319" s="9">
        <f>100*T317/T318</f>
        <v>44</v>
      </c>
      <c r="U319" s="9">
        <f>100*U317/U318</f>
        <v>38.775510204081634</v>
      </c>
    </row>
    <row r="320" spans="1:21" ht="13" x14ac:dyDescent="0.3">
      <c r="A320" s="33" t="s">
        <v>101</v>
      </c>
      <c r="B320" s="3" t="s">
        <v>121</v>
      </c>
      <c r="S320" s="34">
        <v>5</v>
      </c>
      <c r="T320" s="34">
        <v>3</v>
      </c>
      <c r="U320" s="34">
        <v>7</v>
      </c>
    </row>
    <row r="321" spans="1:22" x14ac:dyDescent="0.25">
      <c r="B321" s="1" t="s">
        <v>122</v>
      </c>
      <c r="S321" s="34">
        <v>20</v>
      </c>
      <c r="T321" s="34">
        <v>16</v>
      </c>
      <c r="U321" s="34">
        <v>16</v>
      </c>
    </row>
    <row r="322" spans="1:22" ht="13" x14ac:dyDescent="0.3">
      <c r="B322" s="1" t="s">
        <v>6</v>
      </c>
      <c r="S322" s="9">
        <f>100*S320/S321</f>
        <v>25</v>
      </c>
      <c r="T322" s="25">
        <f>100*T320/T321</f>
        <v>18.75</v>
      </c>
      <c r="U322" s="9">
        <f>100*U320/U321</f>
        <v>43.75</v>
      </c>
    </row>
    <row r="323" spans="1:22" ht="13" x14ac:dyDescent="0.3">
      <c r="A323" s="33" t="s">
        <v>102</v>
      </c>
      <c r="B323" s="3" t="s">
        <v>121</v>
      </c>
      <c r="S323" s="34">
        <v>120</v>
      </c>
      <c r="T323" s="34">
        <v>157</v>
      </c>
      <c r="U323" s="34">
        <v>131</v>
      </c>
      <c r="V323" s="34">
        <v>116</v>
      </c>
    </row>
    <row r="324" spans="1:22" x14ac:dyDescent="0.25">
      <c r="B324" s="1" t="s">
        <v>122</v>
      </c>
      <c r="S324" s="34">
        <v>400</v>
      </c>
      <c r="T324" s="34">
        <v>456</v>
      </c>
      <c r="U324" s="34">
        <v>258</v>
      </c>
      <c r="V324" s="34">
        <v>258</v>
      </c>
    </row>
    <row r="325" spans="1:22" ht="13" x14ac:dyDescent="0.3">
      <c r="B325" s="1" t="s">
        <v>6</v>
      </c>
      <c r="S325" s="9">
        <f>100*S323/S324</f>
        <v>30</v>
      </c>
      <c r="T325" s="9">
        <f>100*T323/T324</f>
        <v>34.429824561403507</v>
      </c>
      <c r="U325" s="13">
        <f>100*U323/U324</f>
        <v>50.775193798449614</v>
      </c>
      <c r="V325" s="9">
        <f>100*V323/V324</f>
        <v>44.961240310077521</v>
      </c>
    </row>
    <row r="326" spans="1:22" ht="13" x14ac:dyDescent="0.3">
      <c r="A326" s="33" t="s">
        <v>103</v>
      </c>
      <c r="B326" s="3" t="s">
        <v>121</v>
      </c>
      <c r="S326" s="34">
        <v>170</v>
      </c>
      <c r="T326" s="34">
        <v>249</v>
      </c>
      <c r="U326" s="34">
        <v>239</v>
      </c>
    </row>
    <row r="327" spans="1:22" x14ac:dyDescent="0.25">
      <c r="B327" s="1" t="s">
        <v>122</v>
      </c>
      <c r="S327" s="34">
        <v>160</v>
      </c>
      <c r="T327" s="34">
        <v>150</v>
      </c>
      <c r="U327" s="34">
        <v>136</v>
      </c>
    </row>
    <row r="328" spans="1:22" ht="13" x14ac:dyDescent="0.3">
      <c r="B328" s="1" t="s">
        <v>6</v>
      </c>
      <c r="S328" s="11">
        <f>100*S326/S327</f>
        <v>106.25</v>
      </c>
      <c r="T328" s="11">
        <f>100*T326/T327</f>
        <v>166</v>
      </c>
      <c r="U328" s="11">
        <f>100*U326/U327</f>
        <v>175.73529411764707</v>
      </c>
    </row>
    <row r="329" spans="1:22" ht="13" x14ac:dyDescent="0.3">
      <c r="A329" s="2" t="s">
        <v>104</v>
      </c>
      <c r="S329" s="34"/>
      <c r="T329" s="34"/>
    </row>
    <row r="330" spans="1:22" x14ac:dyDescent="0.25">
      <c r="A330" s="32" t="s">
        <v>93</v>
      </c>
      <c r="B330" s="3" t="s">
        <v>121</v>
      </c>
      <c r="S330" s="34">
        <v>38</v>
      </c>
      <c r="T330" s="34">
        <v>41</v>
      </c>
    </row>
    <row r="331" spans="1:22" x14ac:dyDescent="0.25">
      <c r="B331" s="1" t="s">
        <v>122</v>
      </c>
      <c r="S331" s="34">
        <v>0</v>
      </c>
      <c r="T331" s="34">
        <v>66</v>
      </c>
    </row>
    <row r="332" spans="1:22" ht="13" x14ac:dyDescent="0.3">
      <c r="B332" s="1" t="s">
        <v>6</v>
      </c>
      <c r="T332" s="13">
        <f>100*T330/T331</f>
        <v>62.121212121212125</v>
      </c>
    </row>
    <row r="333" spans="1:22" x14ac:dyDescent="0.25">
      <c r="A333" s="32" t="s">
        <v>105</v>
      </c>
      <c r="B333" s="3" t="s">
        <v>121</v>
      </c>
      <c r="S333" s="34">
        <v>0</v>
      </c>
      <c r="T333" s="34">
        <v>8</v>
      </c>
      <c r="U333" s="34"/>
    </row>
    <row r="334" spans="1:22" x14ac:dyDescent="0.25">
      <c r="B334" s="1" t="s">
        <v>122</v>
      </c>
      <c r="S334" s="34">
        <v>40</v>
      </c>
      <c r="T334" s="34">
        <v>32</v>
      </c>
      <c r="U334" s="34"/>
    </row>
    <row r="335" spans="1:22" ht="13" x14ac:dyDescent="0.3">
      <c r="B335" s="1" t="s">
        <v>6</v>
      </c>
      <c r="S335" s="30">
        <f>100*S333/S334</f>
        <v>0</v>
      </c>
      <c r="T335" s="5">
        <f>100*T333/T334</f>
        <v>25</v>
      </c>
      <c r="U335" s="48"/>
      <c r="V335" s="34"/>
    </row>
    <row r="336" spans="1:22" x14ac:dyDescent="0.25">
      <c r="A336" s="32" t="s">
        <v>106</v>
      </c>
      <c r="B336" s="3" t="s">
        <v>121</v>
      </c>
      <c r="V336" s="34">
        <v>0</v>
      </c>
    </row>
    <row r="337" spans="1:22" x14ac:dyDescent="0.25">
      <c r="B337" s="1" t="s">
        <v>122</v>
      </c>
      <c r="V337" s="34">
        <v>0</v>
      </c>
    </row>
    <row r="338" spans="1:22" x14ac:dyDescent="0.25">
      <c r="B338" s="1" t="s">
        <v>6</v>
      </c>
      <c r="V338" s="34"/>
    </row>
    <row r="339" spans="1:22" x14ac:dyDescent="0.25">
      <c r="A339" s="1" t="s">
        <v>107</v>
      </c>
    </row>
    <row r="340" spans="1:22" ht="13" x14ac:dyDescent="0.3">
      <c r="A340" s="2" t="s">
        <v>108</v>
      </c>
    </row>
    <row r="341" spans="1:22" x14ac:dyDescent="0.25">
      <c r="A341" s="32" t="s">
        <v>109</v>
      </c>
      <c r="B341" s="3" t="s">
        <v>121</v>
      </c>
      <c r="T341" s="34">
        <v>0</v>
      </c>
      <c r="U341" s="34">
        <v>16</v>
      </c>
      <c r="V341" s="34"/>
    </row>
    <row r="342" spans="1:22" x14ac:dyDescent="0.25">
      <c r="A342" s="39"/>
      <c r="B342" s="1" t="s">
        <v>122</v>
      </c>
      <c r="T342" s="34">
        <v>0</v>
      </c>
      <c r="U342" s="34">
        <v>6</v>
      </c>
      <c r="V342" s="34"/>
    </row>
    <row r="343" spans="1:22" ht="13" x14ac:dyDescent="0.3">
      <c r="A343" s="39"/>
      <c r="B343" s="1" t="s">
        <v>6</v>
      </c>
      <c r="T343" s="19"/>
      <c r="U343" s="11">
        <f>100*U341/U342</f>
        <v>266.66666666666669</v>
      </c>
      <c r="V343" s="19"/>
    </row>
    <row r="344" spans="1:22" x14ac:dyDescent="0.25">
      <c r="A344" s="32" t="s">
        <v>110</v>
      </c>
      <c r="B344" s="3" t="s">
        <v>121</v>
      </c>
      <c r="T344" s="34">
        <v>0</v>
      </c>
      <c r="U344" s="34">
        <v>5</v>
      </c>
      <c r="V344" s="34">
        <v>35</v>
      </c>
    </row>
    <row r="345" spans="1:22" x14ac:dyDescent="0.25">
      <c r="A345" s="39"/>
      <c r="B345" s="1" t="s">
        <v>122</v>
      </c>
      <c r="T345" s="34">
        <v>0</v>
      </c>
      <c r="U345" s="34">
        <v>12</v>
      </c>
      <c r="V345" s="34">
        <v>12</v>
      </c>
    </row>
    <row r="346" spans="1:22" ht="13" x14ac:dyDescent="0.3">
      <c r="A346" s="39"/>
      <c r="B346" s="1" t="s">
        <v>6</v>
      </c>
      <c r="T346" s="19"/>
      <c r="U346" s="9">
        <f>100*U344/U345</f>
        <v>41.666666666666664</v>
      </c>
      <c r="V346" s="11">
        <f>100*V344/V345</f>
        <v>291.66666666666669</v>
      </c>
    </row>
    <row r="347" spans="1:22" x14ac:dyDescent="0.25">
      <c r="A347" s="32" t="s">
        <v>111</v>
      </c>
      <c r="B347" s="3" t="s">
        <v>121</v>
      </c>
      <c r="T347" s="34">
        <v>0</v>
      </c>
      <c r="U347" s="34">
        <v>5</v>
      </c>
      <c r="V347" s="34">
        <v>12</v>
      </c>
    </row>
    <row r="348" spans="1:22" x14ac:dyDescent="0.25">
      <c r="B348" s="1" t="s">
        <v>122</v>
      </c>
      <c r="T348" s="34">
        <v>0</v>
      </c>
      <c r="U348" s="34">
        <v>5</v>
      </c>
      <c r="V348" s="34">
        <v>5</v>
      </c>
    </row>
    <row r="349" spans="1:22" ht="13" x14ac:dyDescent="0.3">
      <c r="B349" s="1" t="s">
        <v>6</v>
      </c>
      <c r="T349" s="19"/>
      <c r="U349" s="12">
        <f>100*U347/U348</f>
        <v>100</v>
      </c>
      <c r="V349" s="11">
        <f>100*V347/V348</f>
        <v>240</v>
      </c>
    </row>
    <row r="350" spans="1:22" x14ac:dyDescent="0.25">
      <c r="A350" s="32" t="s">
        <v>112</v>
      </c>
      <c r="B350" s="3" t="s">
        <v>121</v>
      </c>
      <c r="U350" s="34">
        <v>0</v>
      </c>
      <c r="V350" s="34">
        <v>0</v>
      </c>
    </row>
    <row r="351" spans="1:22" x14ac:dyDescent="0.25">
      <c r="B351" s="1" t="s">
        <v>122</v>
      </c>
      <c r="U351" s="34">
        <v>0</v>
      </c>
      <c r="V351" s="34">
        <v>0</v>
      </c>
    </row>
    <row r="352" spans="1:22" ht="13" x14ac:dyDescent="0.3">
      <c r="B352" s="1" t="s">
        <v>6</v>
      </c>
      <c r="U352" s="19"/>
      <c r="V352" s="19"/>
    </row>
    <row r="353" spans="1:22" ht="13" x14ac:dyDescent="0.3">
      <c r="A353" s="2" t="s">
        <v>113</v>
      </c>
    </row>
    <row r="354" spans="1:22" x14ac:dyDescent="0.25">
      <c r="A354" s="32" t="s">
        <v>114</v>
      </c>
      <c r="B354" s="3" t="s">
        <v>121</v>
      </c>
      <c r="T354" s="34">
        <v>4</v>
      </c>
      <c r="U354" s="34">
        <v>4</v>
      </c>
    </row>
    <row r="355" spans="1:22" x14ac:dyDescent="0.25">
      <c r="B355" s="1" t="s">
        <v>122</v>
      </c>
      <c r="T355" s="34">
        <v>16</v>
      </c>
      <c r="U355" s="34">
        <v>16</v>
      </c>
    </row>
    <row r="356" spans="1:22" ht="13" x14ac:dyDescent="0.3">
      <c r="B356" s="1" t="s">
        <v>6</v>
      </c>
      <c r="T356" s="9">
        <f>100*T354/T355</f>
        <v>25</v>
      </c>
      <c r="U356" s="9">
        <f>100*U354/U355</f>
        <v>25</v>
      </c>
    </row>
    <row r="357" spans="1:22" x14ac:dyDescent="0.25">
      <c r="A357" s="32" t="s">
        <v>115</v>
      </c>
      <c r="B357" s="3" t="s">
        <v>121</v>
      </c>
      <c r="T357" s="34">
        <v>0</v>
      </c>
      <c r="U357" s="34">
        <v>0</v>
      </c>
    </row>
    <row r="358" spans="1:22" x14ac:dyDescent="0.25">
      <c r="B358" s="1" t="s">
        <v>122</v>
      </c>
      <c r="T358" s="34">
        <v>0</v>
      </c>
      <c r="U358" s="34">
        <v>0</v>
      </c>
    </row>
    <row r="359" spans="1:22" ht="13" x14ac:dyDescent="0.3">
      <c r="B359" s="1" t="s">
        <v>6</v>
      </c>
      <c r="T359" s="19"/>
      <c r="U359" s="19"/>
    </row>
    <row r="360" spans="1:22" x14ac:dyDescent="0.25">
      <c r="A360" s="32" t="s">
        <v>116</v>
      </c>
      <c r="B360" s="3" t="s">
        <v>121</v>
      </c>
      <c r="T360" s="34">
        <v>0</v>
      </c>
      <c r="U360" s="34">
        <v>0</v>
      </c>
      <c r="V360" s="34">
        <v>0</v>
      </c>
    </row>
    <row r="361" spans="1:22" x14ac:dyDescent="0.25">
      <c r="B361" s="1" t="s">
        <v>122</v>
      </c>
      <c r="T361" s="34">
        <v>0</v>
      </c>
      <c r="U361" s="34">
        <v>0</v>
      </c>
      <c r="V361" s="34">
        <v>0</v>
      </c>
    </row>
    <row r="362" spans="1:22" ht="13" x14ac:dyDescent="0.3">
      <c r="B362" s="1" t="s">
        <v>6</v>
      </c>
      <c r="T362" s="19"/>
      <c r="U362" s="19"/>
      <c r="V362" s="19"/>
    </row>
    <row r="363" spans="1:22" x14ac:dyDescent="0.25">
      <c r="A363" s="32" t="s">
        <v>117</v>
      </c>
      <c r="B363" s="3" t="s">
        <v>121</v>
      </c>
      <c r="T363" s="34">
        <v>9</v>
      </c>
      <c r="U363" s="34">
        <v>1</v>
      </c>
      <c r="V363" s="34">
        <v>5</v>
      </c>
    </row>
    <row r="364" spans="1:22" x14ac:dyDescent="0.25">
      <c r="B364" s="1" t="s">
        <v>122</v>
      </c>
      <c r="T364" s="34">
        <v>20</v>
      </c>
      <c r="U364" s="34">
        <v>20</v>
      </c>
      <c r="V364" s="34">
        <v>20</v>
      </c>
    </row>
    <row r="365" spans="1:22" ht="13" x14ac:dyDescent="0.3">
      <c r="B365" s="1" t="s">
        <v>6</v>
      </c>
      <c r="T365" s="9">
        <f>100*T363/T364</f>
        <v>45</v>
      </c>
      <c r="U365" s="25">
        <f>100*U363/U364</f>
        <v>5</v>
      </c>
      <c r="V365" s="9">
        <f>100*V363/V364</f>
        <v>25</v>
      </c>
    </row>
    <row r="366" spans="1:22" ht="13" x14ac:dyDescent="0.3">
      <c r="A366" s="2" t="s">
        <v>104</v>
      </c>
    </row>
    <row r="367" spans="1:22" x14ac:dyDescent="0.25">
      <c r="A367" s="32" t="s">
        <v>118</v>
      </c>
      <c r="B367" s="3" t="s">
        <v>121</v>
      </c>
      <c r="S367" s="34">
        <v>64</v>
      </c>
      <c r="T367" s="34">
        <v>45</v>
      </c>
      <c r="U367" s="34">
        <v>0</v>
      </c>
      <c r="V367" s="34">
        <v>54</v>
      </c>
    </row>
    <row r="368" spans="1:22" x14ac:dyDescent="0.25">
      <c r="B368" s="1" t="s">
        <v>122</v>
      </c>
      <c r="S368" s="34">
        <v>70</v>
      </c>
      <c r="T368" s="34">
        <v>75</v>
      </c>
      <c r="U368" s="34">
        <v>0</v>
      </c>
      <c r="V368" s="34">
        <v>0</v>
      </c>
    </row>
    <row r="369" spans="1:22" ht="13" x14ac:dyDescent="0.3">
      <c r="B369" s="1" t="s">
        <v>6</v>
      </c>
      <c r="S369" s="49">
        <f>100*S367/S368</f>
        <v>91.428571428571431</v>
      </c>
      <c r="T369" s="50">
        <f>100*T367/T368</f>
        <v>60</v>
      </c>
    </row>
    <row r="370" spans="1:22" x14ac:dyDescent="0.25">
      <c r="A370" s="32" t="s">
        <v>119</v>
      </c>
      <c r="B370" s="3" t="s">
        <v>121</v>
      </c>
      <c r="S370" s="34">
        <v>4</v>
      </c>
      <c r="T370" s="34">
        <v>4</v>
      </c>
      <c r="U370" s="34">
        <v>9</v>
      </c>
      <c r="V370" s="34">
        <v>2</v>
      </c>
    </row>
    <row r="371" spans="1:22" x14ac:dyDescent="0.25">
      <c r="B371" s="1" t="s">
        <v>122</v>
      </c>
      <c r="S371" s="34">
        <v>30</v>
      </c>
      <c r="T371" s="34">
        <v>30</v>
      </c>
      <c r="U371" s="34">
        <v>30</v>
      </c>
      <c r="V371" s="34">
        <v>30</v>
      </c>
    </row>
    <row r="372" spans="1:22" ht="13" x14ac:dyDescent="0.3">
      <c r="B372" s="1" t="s">
        <v>6</v>
      </c>
      <c r="S372" s="25">
        <f>100*S370/S371</f>
        <v>13.333333333333334</v>
      </c>
      <c r="T372" s="25">
        <f>100*T370/T371</f>
        <v>13.333333333333334</v>
      </c>
      <c r="U372" s="9">
        <f>100*U370/U371</f>
        <v>30</v>
      </c>
      <c r="V372" s="25">
        <f>100*V370/V371</f>
        <v>6.666666666666667</v>
      </c>
    </row>
    <row r="373" spans="1:22" x14ac:dyDescent="0.25">
      <c r="A373" s="32" t="s">
        <v>136</v>
      </c>
      <c r="B373" s="3" t="s">
        <v>121</v>
      </c>
      <c r="S373" s="34">
        <v>11</v>
      </c>
      <c r="T373" s="34">
        <v>8</v>
      </c>
      <c r="U373" s="34">
        <v>4</v>
      </c>
      <c r="V373" s="34">
        <v>5</v>
      </c>
    </row>
    <row r="374" spans="1:22" x14ac:dyDescent="0.25">
      <c r="B374" s="1" t="s">
        <v>122</v>
      </c>
      <c r="S374" s="34">
        <v>11</v>
      </c>
      <c r="T374" s="34">
        <v>18</v>
      </c>
      <c r="U374" s="34">
        <v>18</v>
      </c>
      <c r="V374" s="34">
        <v>18</v>
      </c>
    </row>
    <row r="375" spans="1:22" ht="13" x14ac:dyDescent="0.3">
      <c r="B375" s="1" t="s">
        <v>6</v>
      </c>
      <c r="S375" s="45">
        <f>100*S373/S374</f>
        <v>100</v>
      </c>
      <c r="T375" s="9">
        <f>100*T373/T374</f>
        <v>44.444444444444443</v>
      </c>
      <c r="U375" s="25">
        <f>100*U373/U374</f>
        <v>22.222222222222221</v>
      </c>
      <c r="V375" s="9">
        <f>100*V373/V374</f>
        <v>27.777777777777779</v>
      </c>
    </row>
    <row r="376" spans="1:22" x14ac:dyDescent="0.25">
      <c r="A376" s="32" t="s">
        <v>137</v>
      </c>
      <c r="B376" s="3" t="s">
        <v>121</v>
      </c>
      <c r="T376" s="34">
        <v>4</v>
      </c>
      <c r="U376" s="34">
        <v>5</v>
      </c>
      <c r="V376" s="34">
        <v>3</v>
      </c>
    </row>
    <row r="377" spans="1:22" x14ac:dyDescent="0.25">
      <c r="B377" s="1" t="s">
        <v>122</v>
      </c>
      <c r="T377" s="34">
        <v>25</v>
      </c>
      <c r="U377" s="34">
        <v>25</v>
      </c>
      <c r="V377" s="34">
        <v>25</v>
      </c>
    </row>
    <row r="378" spans="1:22" ht="13" x14ac:dyDescent="0.3">
      <c r="B378" s="1" t="s">
        <v>6</v>
      </c>
      <c r="T378" s="25">
        <f>100*T376/T377</f>
        <v>16</v>
      </c>
      <c r="U378" s="25">
        <f>100*U376/U377</f>
        <v>20</v>
      </c>
      <c r="V378" s="25">
        <f>100*V376/V377</f>
        <v>12</v>
      </c>
    </row>
    <row r="379" spans="1:22" ht="13" x14ac:dyDescent="0.3">
      <c r="A379" s="2" t="s">
        <v>138</v>
      </c>
    </row>
    <row r="380" spans="1:22" x14ac:dyDescent="0.25">
      <c r="A380" s="39" t="s">
        <v>139</v>
      </c>
      <c r="B380" s="3" t="s">
        <v>121</v>
      </c>
      <c r="U380" s="34">
        <v>2</v>
      </c>
      <c r="V380" s="34">
        <v>41</v>
      </c>
    </row>
    <row r="381" spans="1:22" x14ac:dyDescent="0.25">
      <c r="B381" s="1" t="s">
        <v>122</v>
      </c>
      <c r="U381" s="34">
        <v>10</v>
      </c>
      <c r="V381" s="34">
        <v>10</v>
      </c>
    </row>
    <row r="382" spans="1:22" ht="13" x14ac:dyDescent="0.3">
      <c r="B382" s="1" t="s">
        <v>6</v>
      </c>
      <c r="U382" s="25">
        <f>100*U380/U381</f>
        <v>20</v>
      </c>
      <c r="V382" s="11">
        <f>100*V380/V381</f>
        <v>410</v>
      </c>
    </row>
    <row r="383" spans="1:22" x14ac:dyDescent="0.25">
      <c r="A383" s="32" t="s">
        <v>140</v>
      </c>
      <c r="B383" s="3" t="s">
        <v>121</v>
      </c>
      <c r="U383" s="34">
        <v>0</v>
      </c>
      <c r="V383" s="34">
        <v>28</v>
      </c>
    </row>
    <row r="384" spans="1:22" x14ac:dyDescent="0.25">
      <c r="B384" s="1" t="s">
        <v>122</v>
      </c>
      <c r="U384" s="34">
        <v>20</v>
      </c>
      <c r="V384" s="34">
        <v>20</v>
      </c>
    </row>
    <row r="385" spans="1:22" ht="13" x14ac:dyDescent="0.3">
      <c r="B385" s="1" t="s">
        <v>6</v>
      </c>
      <c r="U385" s="25">
        <f>100*U383/U384</f>
        <v>0</v>
      </c>
      <c r="V385" s="11">
        <f>100*V383/V384</f>
        <v>140</v>
      </c>
    </row>
    <row r="386" spans="1:22" x14ac:dyDescent="0.25">
      <c r="A386" s="39" t="s">
        <v>141</v>
      </c>
      <c r="B386" s="3" t="s">
        <v>121</v>
      </c>
      <c r="U386" s="34">
        <v>1</v>
      </c>
      <c r="V386" s="34">
        <v>2</v>
      </c>
    </row>
    <row r="387" spans="1:22" x14ac:dyDescent="0.25">
      <c r="B387" s="1" t="s">
        <v>122</v>
      </c>
      <c r="U387" s="34">
        <v>20</v>
      </c>
      <c r="V387" s="34">
        <v>20</v>
      </c>
    </row>
    <row r="388" spans="1:22" ht="13" x14ac:dyDescent="0.3">
      <c r="B388" s="1" t="s">
        <v>6</v>
      </c>
      <c r="U388" s="25">
        <f>100*U386/U387</f>
        <v>5</v>
      </c>
      <c r="V388" s="25">
        <f>100*V386/V387</f>
        <v>10</v>
      </c>
    </row>
    <row r="389" spans="1:22" x14ac:dyDescent="0.25">
      <c r="A389" s="38" t="s">
        <v>142</v>
      </c>
      <c r="B389" s="3" t="s">
        <v>121</v>
      </c>
      <c r="U389" s="34">
        <v>4</v>
      </c>
      <c r="V389" s="34">
        <v>5</v>
      </c>
    </row>
    <row r="390" spans="1:22" x14ac:dyDescent="0.25">
      <c r="B390" s="1" t="s">
        <v>122</v>
      </c>
      <c r="U390" s="34">
        <v>50</v>
      </c>
      <c r="V390" s="34">
        <v>20</v>
      </c>
    </row>
    <row r="391" spans="1:22" ht="13" x14ac:dyDescent="0.3">
      <c r="B391" s="1" t="s">
        <v>6</v>
      </c>
      <c r="U391" s="25">
        <f>100*U389/U390</f>
        <v>8</v>
      </c>
      <c r="V391" s="5">
        <f>100*V389/V390</f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Asemittain, autot</vt:lpstr>
      <vt:lpstr>Asemittain, polkupyörät</vt:lpstr>
    </vt:vector>
  </TitlesOfParts>
  <Company>HSL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Hyyrynen Iituliina</dc:creator>
  <cp:lastModifiedBy>Hyyrynen Iituliina</cp:lastModifiedBy>
  <dcterms:created xsi:type="dcterms:W3CDTF">2020-09-16T12:57:13Z</dcterms:created>
  <dcterms:modified xsi:type="dcterms:W3CDTF">2020-09-16T13:57:22Z</dcterms:modified>
</cp:coreProperties>
</file>